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E891\Desktop\FRS\RR\Sent to Barnes\"/>
    </mc:Choice>
  </mc:AlternateContent>
  <bookViews>
    <workbookView xWindow="2805" yWindow="3915" windowWidth="16215" windowHeight="9225" tabRatio="743"/>
  </bookViews>
  <sheets>
    <sheet name="Cap Lease Obligations BTA" sheetId="8" r:id="rId1"/>
  </sheets>
  <definedNames>
    <definedName name="_xlnm.Print_Area" localSheetId="0">'Cap Lease Obligations BTA'!$A$2:$N$17</definedName>
    <definedName name="TitleRegion1.A8.F11.1">'Cap Lease Obligations BTA'!$A$8</definedName>
    <definedName name="TitleRegion2.A12.M17.1">'Cap Lease Obligations BTA'!$A$12</definedName>
  </definedNames>
  <calcPr calcId="162913"/>
</workbook>
</file>

<file path=xl/calcChain.xml><?xml version="1.0" encoding="utf-8"?>
<calcChain xmlns="http://schemas.openxmlformats.org/spreadsheetml/2006/main">
  <c r="B7" i="8" l="1"/>
  <c r="B13" i="8" l="1"/>
  <c r="E10" i="8"/>
  <c r="E9" i="8"/>
  <c r="B14" i="8" l="1"/>
  <c r="B15" i="8" s="1"/>
  <c r="B16" i="8" s="1"/>
  <c r="B17" i="8" s="1"/>
  <c r="A17" i="8"/>
  <c r="A16" i="8"/>
  <c r="A15" i="8"/>
  <c r="A14" i="8"/>
  <c r="D11" i="8" l="1"/>
  <c r="H14" i="8" s="1"/>
  <c r="F11" i="8"/>
  <c r="G15" i="8" s="1"/>
  <c r="H16" i="8"/>
  <c r="C11" i="8"/>
  <c r="H13" i="8" s="1"/>
  <c r="G13" i="8"/>
  <c r="G16" i="8" l="1"/>
  <c r="E11" i="8"/>
  <c r="H15" i="8"/>
  <c r="G14" i="8"/>
  <c r="G17" i="8"/>
  <c r="H17" i="8"/>
</calcChain>
</file>

<file path=xl/sharedStrings.xml><?xml version="1.0" encoding="utf-8"?>
<sst xmlns="http://schemas.openxmlformats.org/spreadsheetml/2006/main" count="60" uniqueCount="42">
  <si>
    <t>PCA</t>
  </si>
  <si>
    <t>AY</t>
  </si>
  <si>
    <t>AMOUNT</t>
  </si>
  <si>
    <t>R</t>
  </si>
  <si>
    <t>APPN #</t>
  </si>
  <si>
    <t>FUND</t>
  </si>
  <si>
    <t>Additions</t>
  </si>
  <si>
    <t>Reductions</t>
  </si>
  <si>
    <t>Amounts Due Within One Year</t>
  </si>
  <si>
    <t>blank</t>
  </si>
  <si>
    <t>DESCRIPTIONS</t>
  </si>
  <si>
    <t>Enter Amounts to USAS</t>
  </si>
  <si>
    <t>Beginning Balance</t>
  </si>
  <si>
    <t>From AFR Long-Term Liabilities Note</t>
  </si>
  <si>
    <t xml:space="preserve">From Long-Term Liabilities Note Query </t>
  </si>
  <si>
    <t>Batch Agency</t>
  </si>
  <si>
    <t>Batch Date</t>
  </si>
  <si>
    <t>Batch Type</t>
  </si>
  <si>
    <t>Batch Number</t>
  </si>
  <si>
    <t>Edit Mode</t>
  </si>
  <si>
    <t>Ending Balance &lt;dr&gt; cr</t>
  </si>
  <si>
    <t>Prepared by</t>
  </si>
  <si>
    <t>Entered by</t>
  </si>
  <si>
    <t>Current Doc. No.</t>
  </si>
  <si>
    <t>Financial Agency</t>
  </si>
  <si>
    <t>Effective Date</t>
  </si>
  <si>
    <t>Doc
Sfx</t>
  </si>
  <si>
    <t>Fin. 
Agy.</t>
  </si>
  <si>
    <t>TRANS 
CODE</t>
  </si>
  <si>
    <t>COMP 
OBJ</t>
  </si>
  <si>
    <t>GL 
ACCT</t>
  </si>
  <si>
    <t>AGL 
AGY</t>
  </si>
  <si>
    <t>Unrestricted Net Position</t>
  </si>
  <si>
    <t>FT05 NC Cap Lease Additions</t>
  </si>
  <si>
    <t>FT05 NC Cap Lease Reductions</t>
  </si>
  <si>
    <t xml:space="preserve">FT05 CL from NC Cap Leases  </t>
  </si>
  <si>
    <t>Business Type Activities FT05</t>
  </si>
  <si>
    <t>End of Worksheet</t>
  </si>
  <si>
    <t>Batch Amount</t>
  </si>
  <si>
    <t>AFR Data Entry Template - FT05 Record Long Term Liabilities - Capital Lease Obligations in USAS</t>
  </si>
  <si>
    <t>CY</t>
  </si>
  <si>
    <t>FT05 CL Cap Leases due in 1 Yr.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</si>
</sst>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0000"/>
    <numFmt numFmtId="166" formatCode="00000"/>
    <numFmt numFmtId="167" formatCode="00"/>
  </numFmts>
  <fonts count="6" x14ac:knownFonts="1">
    <font>
      <sz val="10"/>
      <name val="Helv"/>
    </font>
    <font>
      <sz val="10"/>
      <name val="Helv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3" fontId="2" fillId="0" borderId="2" xfId="1" applyNumberFormat="1" applyFont="1" applyBorder="1" applyAlignment="1">
      <alignment horizontal="right"/>
    </xf>
    <xf numFmtId="43" fontId="2" fillId="0" borderId="1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 vertical="top"/>
    </xf>
    <xf numFmtId="43" fontId="2" fillId="0" borderId="1" xfId="1" applyNumberFormat="1" applyFont="1" applyBorder="1" applyAlignment="1">
      <alignment horizontal="right" vertical="top"/>
    </xf>
    <xf numFmtId="0" fontId="3" fillId="0" borderId="3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40" fontId="3" fillId="0" borderId="3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64" fontId="2" fillId="0" borderId="2" xfId="0" applyNumberFormat="1" applyFont="1" applyFill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0" quotePrefix="1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3" fontId="2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6" xfId="0" applyFont="1" applyBorder="1" applyAlignment="1"/>
    <xf numFmtId="43" fontId="2" fillId="0" borderId="5" xfId="1" applyNumberFormat="1" applyFont="1" applyBorder="1" applyAlignment="1">
      <alignment vertical="top"/>
    </xf>
    <xf numFmtId="0" fontId="3" fillId="0" borderId="0" xfId="0" applyFont="1" applyAlignment="1"/>
    <xf numFmtId="164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left" vertical="top"/>
    </xf>
    <xf numFmtId="0" fontId="2" fillId="0" borderId="0" xfId="0" applyFont="1" applyFill="1"/>
    <xf numFmtId="43" fontId="2" fillId="3" borderId="11" xfId="1" applyNumberFormat="1" applyFont="1" applyFill="1" applyBorder="1" applyAlignment="1" applyProtection="1">
      <protection locked="0"/>
    </xf>
    <xf numFmtId="43" fontId="2" fillId="3" borderId="12" xfId="1" applyNumberFormat="1" applyFont="1" applyFill="1" applyBorder="1" applyAlignment="1" applyProtection="1">
      <protection locked="0"/>
    </xf>
    <xf numFmtId="43" fontId="2" fillId="3" borderId="13" xfId="1" applyNumberFormat="1" applyFont="1" applyFill="1" applyBorder="1" applyAlignment="1" applyProtection="1">
      <protection locked="0"/>
    </xf>
    <xf numFmtId="43" fontId="2" fillId="3" borderId="2" xfId="1" applyNumberFormat="1" applyFont="1" applyFill="1" applyBorder="1" applyAlignment="1">
      <alignment horizontal="right"/>
    </xf>
    <xf numFmtId="43" fontId="2" fillId="0" borderId="8" xfId="1" applyNumberFormat="1" applyFont="1" applyFill="1" applyBorder="1" applyAlignment="1"/>
    <xf numFmtId="43" fontId="2" fillId="3" borderId="2" xfId="1" applyNumberFormat="1" applyFont="1" applyFill="1" applyBorder="1" applyAlignment="1" applyProtection="1">
      <protection locked="0"/>
    </xf>
    <xf numFmtId="43" fontId="2" fillId="3" borderId="14" xfId="1" applyNumberFormat="1" applyFont="1" applyFill="1" applyBorder="1" applyAlignment="1" applyProtection="1">
      <protection locked="0"/>
    </xf>
    <xf numFmtId="43" fontId="2" fillId="3" borderId="1" xfId="1" applyNumberFormat="1" applyFont="1" applyFill="1" applyBorder="1" applyAlignment="1" applyProtection="1">
      <alignment horizontal="right"/>
      <protection locked="0"/>
    </xf>
    <xf numFmtId="165" fontId="2" fillId="3" borderId="15" xfId="0" applyNumberFormat="1" applyFont="1" applyFill="1" applyBorder="1" applyAlignment="1" applyProtection="1">
      <alignment horizontal="center"/>
      <protection locked="0"/>
    </xf>
    <xf numFmtId="167" fontId="2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6" xfId="0" applyFont="1" applyBorder="1" applyAlignment="1">
      <alignment horizontal="left"/>
    </xf>
    <xf numFmtId="0" fontId="2" fillId="3" borderId="9" xfId="0" applyFont="1" applyFill="1" applyBorder="1" applyAlignment="1" applyProtection="1">
      <alignment horizontal="center"/>
      <protection locked="0"/>
    </xf>
    <xf numFmtId="44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Z23"/>
  <sheetViews>
    <sheetView tabSelected="1" zoomScaleNormal="100" zoomScaleSheetLayoutView="75" workbookViewId="0">
      <selection activeCell="M16" sqref="M16"/>
    </sheetView>
  </sheetViews>
  <sheetFormatPr defaultColWidth="0" defaultRowHeight="15" zeroHeight="1" x14ac:dyDescent="0.2"/>
  <cols>
    <col min="1" max="1" width="41.42578125" style="2" bestFit="1" customWidth="1"/>
    <col min="2" max="2" width="12.5703125" style="2" bestFit="1" customWidth="1"/>
    <col min="3" max="3" width="11.7109375" style="2" bestFit="1" customWidth="1"/>
    <col min="4" max="4" width="14" style="2" bestFit="1" customWidth="1"/>
    <col min="5" max="5" width="18.5703125" style="2" bestFit="1" customWidth="1"/>
    <col min="6" max="6" width="18.85546875" style="2" customWidth="1"/>
    <col min="7" max="7" width="20.28515625" style="2" bestFit="1" customWidth="1"/>
    <col min="8" max="8" width="3" style="2" bestFit="1" customWidth="1"/>
    <col min="9" max="9" width="7.7109375" style="2" bestFit="1" customWidth="1"/>
    <col min="10" max="10" width="6.5703125" style="2" bestFit="1" customWidth="1"/>
    <col min="11" max="11" width="9.5703125" style="2" bestFit="1" customWidth="1"/>
    <col min="12" max="12" width="7.85546875" style="2" bestFit="1" customWidth="1"/>
    <col min="13" max="13" width="34.85546875" style="2" bestFit="1" customWidth="1"/>
    <col min="14" max="14" width="22.42578125" style="2" hidden="1" customWidth="1"/>
    <col min="15" max="234" width="0" style="2" hidden="1" customWidth="1"/>
    <col min="235" max="16384" width="8.7109375" style="2" hidden="1"/>
  </cols>
  <sheetData>
    <row r="1" spans="1:234" ht="15.75" x14ac:dyDescent="0.25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234" ht="15.75" x14ac:dyDescent="0.25">
      <c r="A2" s="36" t="s">
        <v>15</v>
      </c>
      <c r="B2" s="52"/>
      <c r="C2" s="52"/>
      <c r="D2" s="52"/>
      <c r="E2" s="52"/>
      <c r="F2" s="52"/>
      <c r="G2" s="36" t="s">
        <v>24</v>
      </c>
      <c r="H2" s="52"/>
      <c r="I2" s="52"/>
      <c r="J2" s="52"/>
      <c r="K2" s="52"/>
      <c r="L2" s="52"/>
      <c r="M2" s="52"/>
      <c r="N2" s="1"/>
    </row>
    <row r="3" spans="1:234" ht="15.75" x14ac:dyDescent="0.25">
      <c r="A3" s="36" t="s">
        <v>16</v>
      </c>
      <c r="B3" s="52"/>
      <c r="C3" s="52"/>
      <c r="D3" s="52"/>
      <c r="E3" s="52"/>
      <c r="F3" s="52"/>
      <c r="G3" s="36" t="s">
        <v>21</v>
      </c>
      <c r="H3" s="52"/>
      <c r="I3" s="52"/>
      <c r="J3" s="52"/>
      <c r="K3" s="52"/>
      <c r="L3" s="52"/>
      <c r="M3" s="52"/>
    </row>
    <row r="4" spans="1:234" ht="15.75" x14ac:dyDescent="0.25">
      <c r="A4" s="36" t="s">
        <v>17</v>
      </c>
      <c r="B4" s="52"/>
      <c r="C4" s="52"/>
      <c r="D4" s="52"/>
      <c r="E4" s="52"/>
      <c r="F4" s="52"/>
      <c r="G4" s="36" t="s">
        <v>22</v>
      </c>
      <c r="H4" s="52"/>
      <c r="I4" s="52"/>
      <c r="J4" s="52"/>
      <c r="K4" s="52"/>
      <c r="L4" s="52"/>
      <c r="M4" s="52"/>
    </row>
    <row r="5" spans="1:234" ht="15.75" x14ac:dyDescent="0.25">
      <c r="A5" s="36" t="s">
        <v>18</v>
      </c>
      <c r="B5" s="52"/>
      <c r="C5" s="52"/>
      <c r="D5" s="52"/>
      <c r="E5" s="52"/>
      <c r="F5" s="52"/>
      <c r="G5" s="36" t="s">
        <v>23</v>
      </c>
      <c r="H5" s="52"/>
      <c r="I5" s="52"/>
      <c r="J5" s="52"/>
      <c r="K5" s="52"/>
      <c r="L5" s="52"/>
      <c r="M5" s="52"/>
    </row>
    <row r="6" spans="1:234" ht="15.75" x14ac:dyDescent="0.25">
      <c r="A6" s="36" t="s">
        <v>19</v>
      </c>
      <c r="B6" s="52"/>
      <c r="C6" s="52"/>
      <c r="D6" s="52"/>
      <c r="E6" s="52"/>
      <c r="F6" s="52"/>
      <c r="G6" s="36" t="s">
        <v>25</v>
      </c>
      <c r="H6" s="52"/>
      <c r="I6" s="52"/>
      <c r="J6" s="52"/>
      <c r="K6" s="52"/>
      <c r="L6" s="52"/>
      <c r="M6" s="52"/>
    </row>
    <row r="7" spans="1:234" ht="16.5" thickBot="1" x14ac:dyDescent="0.3">
      <c r="A7" s="36" t="s">
        <v>38</v>
      </c>
      <c r="B7" s="53">
        <f>SUM(G13:G17)</f>
        <v>0</v>
      </c>
      <c r="C7" s="54"/>
      <c r="D7" s="54"/>
      <c r="E7" s="54"/>
      <c r="F7" s="54"/>
      <c r="G7" s="39"/>
      <c r="H7" s="39"/>
      <c r="I7" s="39"/>
      <c r="J7" s="39"/>
      <c r="K7" s="39"/>
      <c r="L7" s="39"/>
    </row>
    <row r="8" spans="1:234" ht="32.25" thickBot="1" x14ac:dyDescent="0.3">
      <c r="A8" s="34" t="s">
        <v>36</v>
      </c>
      <c r="B8" s="33" t="s">
        <v>12</v>
      </c>
      <c r="C8" s="32" t="s">
        <v>6</v>
      </c>
      <c r="D8" s="32" t="s">
        <v>7</v>
      </c>
      <c r="E8" s="6" t="s">
        <v>20</v>
      </c>
      <c r="F8" s="7" t="s">
        <v>8</v>
      </c>
    </row>
    <row r="9" spans="1:234" x14ac:dyDescent="0.2">
      <c r="A9" s="27" t="s">
        <v>14</v>
      </c>
      <c r="B9" s="40">
        <v>0</v>
      </c>
      <c r="C9" s="41">
        <v>0</v>
      </c>
      <c r="D9" s="42">
        <v>0</v>
      </c>
      <c r="E9" s="8">
        <f>+B9+C9+D9</f>
        <v>0</v>
      </c>
      <c r="F9" s="43">
        <v>0</v>
      </c>
    </row>
    <row r="10" spans="1:234" x14ac:dyDescent="0.2">
      <c r="A10" s="29" t="s">
        <v>13</v>
      </c>
      <c r="B10" s="44">
        <v>0</v>
      </c>
      <c r="C10" s="45">
        <v>0</v>
      </c>
      <c r="D10" s="46">
        <v>0</v>
      </c>
      <c r="E10" s="9">
        <f>+B10+C10-D10</f>
        <v>0</v>
      </c>
      <c r="F10" s="47">
        <v>0</v>
      </c>
    </row>
    <row r="11" spans="1:234" s="3" customFormat="1" ht="15.75" thickBot="1" x14ac:dyDescent="0.25">
      <c r="A11" s="38" t="s">
        <v>11</v>
      </c>
      <c r="B11" s="35"/>
      <c r="C11" s="35">
        <f>+C10-C9</f>
        <v>0</v>
      </c>
      <c r="D11" s="35">
        <f>+D10+D9</f>
        <v>0</v>
      </c>
      <c r="E11" s="10">
        <f>+E10-E9</f>
        <v>0</v>
      </c>
      <c r="F11" s="11">
        <f>+F10-F9</f>
        <v>0</v>
      </c>
    </row>
    <row r="12" spans="1:234" s="4" customFormat="1" ht="32.25" thickBot="1" x14ac:dyDescent="0.3">
      <c r="A12" s="12" t="s">
        <v>26</v>
      </c>
      <c r="B12" s="12" t="s">
        <v>27</v>
      </c>
      <c r="C12" s="12" t="s">
        <v>28</v>
      </c>
      <c r="D12" s="13" t="s">
        <v>0</v>
      </c>
      <c r="E12" s="14" t="s">
        <v>1</v>
      </c>
      <c r="F12" s="15" t="s">
        <v>29</v>
      </c>
      <c r="G12" s="16" t="s">
        <v>2</v>
      </c>
      <c r="H12" s="17" t="s">
        <v>3</v>
      </c>
      <c r="I12" s="12" t="s">
        <v>30</v>
      </c>
      <c r="J12" s="15" t="s">
        <v>31</v>
      </c>
      <c r="K12" s="14" t="s">
        <v>4</v>
      </c>
      <c r="L12" s="18" t="s">
        <v>5</v>
      </c>
      <c r="M12" s="19" t="s">
        <v>10</v>
      </c>
      <c r="N12" s="20"/>
    </row>
    <row r="13" spans="1:234" x14ac:dyDescent="0.2">
      <c r="A13" s="37">
        <v>1</v>
      </c>
      <c r="B13" s="37">
        <f>H2</f>
        <v>0</v>
      </c>
      <c r="C13" s="21">
        <v>645</v>
      </c>
      <c r="D13" s="22">
        <v>99999</v>
      </c>
      <c r="E13" s="49" t="s">
        <v>40</v>
      </c>
      <c r="F13" s="23" t="s">
        <v>9</v>
      </c>
      <c r="G13" s="24">
        <f>IF(C11&lt;0,C11*-1,C11*1)</f>
        <v>0</v>
      </c>
      <c r="H13" s="25" t="str">
        <f>IF(C11&lt;0, "R", "")</f>
        <v/>
      </c>
      <c r="I13" s="26">
        <v>1215</v>
      </c>
      <c r="J13" s="23" t="s">
        <v>9</v>
      </c>
      <c r="K13" s="25" t="s">
        <v>9</v>
      </c>
      <c r="L13" s="48"/>
      <c r="M13" s="27" t="s">
        <v>33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</row>
    <row r="14" spans="1:234" x14ac:dyDescent="0.2">
      <c r="A14" s="37">
        <f>A13+1</f>
        <v>2</v>
      </c>
      <c r="B14" s="37">
        <f>B13</f>
        <v>0</v>
      </c>
      <c r="C14" s="21">
        <v>644</v>
      </c>
      <c r="D14" s="22">
        <v>99999</v>
      </c>
      <c r="E14" s="49" t="s">
        <v>40</v>
      </c>
      <c r="F14" s="23" t="s">
        <v>9</v>
      </c>
      <c r="G14" s="28">
        <f>IF(D11&lt;0,D11*-1,D11*1)</f>
        <v>0</v>
      </c>
      <c r="H14" s="25" t="str">
        <f>IF(D11&gt;=0, "", "R")</f>
        <v/>
      </c>
      <c r="I14" s="26">
        <v>1215</v>
      </c>
      <c r="J14" s="23" t="s">
        <v>9</v>
      </c>
      <c r="K14" s="25" t="s">
        <v>9</v>
      </c>
      <c r="L14" s="48"/>
      <c r="M14" s="29" t="s">
        <v>34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</row>
    <row r="15" spans="1:234" x14ac:dyDescent="0.2">
      <c r="A15" s="37">
        <f>A14+1</f>
        <v>3</v>
      </c>
      <c r="B15" s="37">
        <f>B14</f>
        <v>0</v>
      </c>
      <c r="C15" s="21">
        <v>647</v>
      </c>
      <c r="D15" s="22">
        <v>99999</v>
      </c>
      <c r="E15" s="49" t="s">
        <v>40</v>
      </c>
      <c r="F15" s="23" t="s">
        <v>9</v>
      </c>
      <c r="G15" s="28">
        <f>IF(F11&lt;0,F11*-1,F11*1)</f>
        <v>0</v>
      </c>
      <c r="H15" s="25" t="str">
        <f>IF(F11&lt;0, "R", "")</f>
        <v/>
      </c>
      <c r="I15" s="30">
        <v>1125</v>
      </c>
      <c r="J15" s="23" t="s">
        <v>9</v>
      </c>
      <c r="K15" s="25" t="s">
        <v>9</v>
      </c>
      <c r="L15" s="48"/>
      <c r="M15" s="29" t="s">
        <v>41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</row>
    <row r="16" spans="1:234" x14ac:dyDescent="0.2">
      <c r="A16" s="37">
        <f>A15+1</f>
        <v>4</v>
      </c>
      <c r="B16" s="37">
        <f>B15</f>
        <v>0</v>
      </c>
      <c r="C16" s="21">
        <v>647</v>
      </c>
      <c r="D16" s="22">
        <v>99999</v>
      </c>
      <c r="E16" s="49" t="s">
        <v>40</v>
      </c>
      <c r="F16" s="23" t="s">
        <v>9</v>
      </c>
      <c r="G16" s="28">
        <f>IF(F11&lt;0,F11*-1,F11*1)</f>
        <v>0</v>
      </c>
      <c r="H16" s="25" t="str">
        <f>IF(F11&lt;0, "", "R")</f>
        <v>R</v>
      </c>
      <c r="I16" s="26">
        <v>1215</v>
      </c>
      <c r="J16" s="23" t="s">
        <v>9</v>
      </c>
      <c r="K16" s="25" t="s">
        <v>9</v>
      </c>
      <c r="L16" s="48"/>
      <c r="M16" s="29" t="s">
        <v>35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</row>
    <row r="17" spans="1:234" x14ac:dyDescent="0.2">
      <c r="A17" s="37">
        <f>A16+1</f>
        <v>5</v>
      </c>
      <c r="B17" s="37">
        <f>B16</f>
        <v>0</v>
      </c>
      <c r="C17" s="21">
        <v>646</v>
      </c>
      <c r="D17" s="22">
        <v>99999</v>
      </c>
      <c r="E17" s="49" t="s">
        <v>40</v>
      </c>
      <c r="F17" s="23" t="s">
        <v>9</v>
      </c>
      <c r="G17" s="28">
        <f>IF(E11&lt;0,E11*-1,E11*1)</f>
        <v>0</v>
      </c>
      <c r="H17" s="25" t="str">
        <f>IF(E11&lt;0, "R", "")</f>
        <v/>
      </c>
      <c r="I17" s="26">
        <v>2950</v>
      </c>
      <c r="J17" s="23" t="s">
        <v>9</v>
      </c>
      <c r="K17" s="23" t="s">
        <v>9</v>
      </c>
      <c r="L17" s="48"/>
      <c r="M17" s="27" t="s">
        <v>32</v>
      </c>
      <c r="N17" s="31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</row>
    <row r="18" spans="1:234" x14ac:dyDescent="0.2">
      <c r="A18" s="51" t="s">
        <v>37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1:234" hidden="1" x14ac:dyDescent="0.2"/>
    <row r="20" spans="1:234" hidden="1" x14ac:dyDescent="0.2"/>
    <row r="21" spans="1:234" hidden="1" x14ac:dyDescent="0.2"/>
    <row r="22" spans="1:234" hidden="1" x14ac:dyDescent="0.2"/>
    <row r="23" spans="1:234" hidden="1" x14ac:dyDescent="0.2"/>
  </sheetData>
  <mergeCells count="13">
    <mergeCell ref="A1:M1"/>
    <mergeCell ref="A18:M18"/>
    <mergeCell ref="H5:M5"/>
    <mergeCell ref="H6:M6"/>
    <mergeCell ref="H2:M2"/>
    <mergeCell ref="H3:M3"/>
    <mergeCell ref="H4:M4"/>
    <mergeCell ref="B4:F4"/>
    <mergeCell ref="B5:F5"/>
    <mergeCell ref="B6:F6"/>
    <mergeCell ref="B7:F7"/>
    <mergeCell ref="B2:F2"/>
    <mergeCell ref="B3:F3"/>
  </mergeCells>
  <phoneticPr fontId="0" type="noConversion"/>
  <dataValidations count="19">
    <dataValidation allowBlank="1" showInputMessage="1" showErrorMessage="1" prompt="Input Batch Agency" sqref="B2:F2"/>
    <dataValidation allowBlank="1" showInputMessage="1" showErrorMessage="1" prompt="Input Batch Date" sqref="B3:F3"/>
    <dataValidation allowBlank="1" showInputMessage="1" showErrorMessage="1" prompt="Input Batch Type" sqref="B4:F4"/>
    <dataValidation allowBlank="1" showInputMessage="1" showErrorMessage="1" prompt="Input Batch Number" sqref="B5:F5"/>
    <dataValidation allowBlank="1" showInputMessage="1" showErrorMessage="1" prompt="Input Edit Mode" sqref="B6:F6"/>
    <dataValidation allowBlank="1" showInputMessage="1" showErrorMessage="1" prompt="Input Effective Date" sqref="H6"/>
    <dataValidation allowBlank="1" showInputMessage="1" showErrorMessage="1" prompt="Input Financial Agency" sqref="H2"/>
    <dataValidation allowBlank="1" showInputMessage="1" showErrorMessage="1" prompt="Insert Name of Whom Prepared" sqref="H3"/>
    <dataValidation allowBlank="1" showInputMessage="1" showErrorMessage="1" prompt="Insert Name of Whom Entered" sqref="H4"/>
    <dataValidation allowBlank="1" showInputMessage="1" showErrorMessage="1" prompt="Input Current Document Number" sqref="H5"/>
    <dataValidation allowBlank="1" showInputMessage="1" showErrorMessage="1" prompt="Input Amounts Due within One Year from AFR Long-Term Liabilities Note" sqref="F10"/>
    <dataValidation allowBlank="1" showInputMessage="1" showErrorMessage="1" prompt="Input Reductions from AFR Long-Term Liabilities Note" sqref="D10"/>
    <dataValidation allowBlank="1" showInputMessage="1" showErrorMessage="1" prompt="Input Additions from AFR Long-Term Liabilities Note" sqref="C10"/>
    <dataValidation allowBlank="1" showInputMessage="1" showErrorMessage="1" prompt="Input Amounts Due within One Year from Long-Term Liabilities Note Query" sqref="F9"/>
    <dataValidation allowBlank="1" showInputMessage="1" showErrorMessage="1" prompt="Input Reduction from Long-Term Liabilities Note Query" sqref="D9"/>
    <dataValidation allowBlank="1" showInputMessage="1" showErrorMessage="1" prompt="Input Additions from Long-Term Liabilites Note Query" sqref="C9"/>
    <dataValidation allowBlank="1" showInputMessage="1" showErrorMessage="1" prompt="Input Beginning Balance from Long-Term Liabilities Note Query" sqref="B9"/>
    <dataValidation allowBlank="1" showInputMessage="1" showErrorMessage="1" prompt="Input 4 digit D23 fund number" sqref="L13:L17"/>
    <dataValidation allowBlank="1" showInputMessage="1" showErrorMessage="1" prompt="Input appropriation year." sqref="E13:E17"/>
  </dataValidations>
  <printOptions horizontalCentered="1"/>
  <pageMargins left="0.35" right="0.28000000000000003" top="0.67" bottom="0.59" header="0.27" footer="0.38"/>
  <pageSetup scale="65" orientation="landscape" r:id="rId1"/>
  <headerFooter alignWithMargins="0">
    <oddHeader>&amp;L&amp;"Arial,Bold"&amp;16AFR Data Entry Template
FT05 Record Long Term Liabilities - Capital Lease Obligations in USAS</oddHeader>
    <oddFooter>&amp;C&amp;"Arial,Regular"&amp;F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Cap Lease Obligations BTA</vt:lpstr>
      <vt:lpstr>'Cap Lease Obligations BTA'!Print_Area</vt:lpstr>
      <vt:lpstr>TitleRegion1.A8.F11.1</vt:lpstr>
      <vt:lpstr>TitleRegion2.A12.M17.1</vt:lpstr>
    </vt:vector>
  </TitlesOfParts>
  <Company>Texas Comptroller of Public Accounts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Lee</dc:creator>
  <cp:lastModifiedBy>Gabriela Needham</cp:lastModifiedBy>
  <cp:lastPrinted>2017-05-17T19:13:16Z</cp:lastPrinted>
  <dcterms:created xsi:type="dcterms:W3CDTF">2004-06-11T18:34:20Z</dcterms:created>
  <dcterms:modified xsi:type="dcterms:W3CDTF">2019-06-24T13:15:35Z</dcterms:modified>
</cp:coreProperties>
</file>