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TRANSFERING_FILES\AFR website\AFR 2024_eTasks\"/>
    </mc:Choice>
  </mc:AlternateContent>
  <xr:revisionPtr revIDLastSave="0" documentId="8_{92FBA49A-FFB9-4B6E-905B-1E837F1D8DC4}" xr6:coauthVersionLast="47" xr6:coauthVersionMax="47" xr10:uidLastSave="{00000000-0000-0000-0000-000000000000}"/>
  <bookViews>
    <workbookView xWindow="-120" yWindow="-120" windowWidth="29040" windowHeight="15720" tabRatio="820" xr2:uid="{00000000-000D-0000-FFFF-FFFF00000000}"/>
  </bookViews>
  <sheets>
    <sheet name="Table of Contents" sheetId="10" r:id="rId1"/>
    <sheet name="Instructions" sheetId="3" r:id="rId2"/>
    <sheet name="Stmt of Net Position (NP)" sheetId="6" r:id="rId3"/>
    <sheet name="Stmt of Rev, Exp and Chgs in NP" sheetId="5" r:id="rId4"/>
    <sheet name="Stmt of Net Position (NP) (Fid)" sheetId="8" r:id="rId5"/>
    <sheet name="Stmt of Rev, Exp and Chgs (Fid)" sheetId="9" r:id="rId6"/>
  </sheets>
  <definedNames>
    <definedName name="_xlnm._FilterDatabase" localSheetId="2" hidden="1">'Stmt of Net Position (NP)'!$A$13:$I$236</definedName>
    <definedName name="_xlnm._FilterDatabase" localSheetId="5" hidden="1">'Stmt of Rev, Exp and Chgs (Fid)'!$A$12:$O$12</definedName>
    <definedName name="_xlnm._FilterDatabase" localSheetId="3" hidden="1">'Stmt of Rev, Exp and Chgs in NP'!$A$12:$O$12</definedName>
    <definedName name="ColumnTitle1">Instructions!$A$10</definedName>
    <definedName name="_xlnm.Print_Area" localSheetId="2">'Stmt of Net Position (NP)'!$A$1:$I$236</definedName>
    <definedName name="_xlnm.Print_Area" localSheetId="4">'Stmt of Net Position (NP) (Fid)'!$A$1:$I$75</definedName>
    <definedName name="_xlnm.Print_Area" localSheetId="5">'Stmt of Rev, Exp and Chgs (Fid)'!$A$1:$I$61</definedName>
    <definedName name="_xlnm.Print_Area" localSheetId="3">'Stmt of Rev, Exp and Chgs in NP'!$A$1:$I$136</definedName>
    <definedName name="_xlnm.Print_Titles" localSheetId="2">'Stmt of Net Position (NP)'!$12:$12</definedName>
    <definedName name="_xlnm.Print_Titles" localSheetId="4">'Stmt of Net Position (NP) (Fid)'!$12:$12</definedName>
    <definedName name="_xlnm.Print_Titles" localSheetId="5">'Stmt of Rev, Exp and Chgs (Fid)'!$12:$12</definedName>
    <definedName name="_xlnm.Print_Titles" localSheetId="3">'Stmt of Rev, Exp and Chgs in NP'!$12:$12</definedName>
    <definedName name="TitleRegion1.A2.D10.3" localSheetId="4">'Stmt of Net Position (NP) (Fid)'!$A$2</definedName>
    <definedName name="TitleRegion1.A2.D10.3">'Stmt of Net Position (NP)'!$A$2</definedName>
    <definedName name="TitleRegion2.A12.I203.3" localSheetId="4">'Stmt of Net Position (NP) (Fid)'!$A$12</definedName>
    <definedName name="TitleRegion2.A12.I203.3">'Stmt of Net Position (NP)'!$A$12</definedName>
    <definedName name="TitleRegion3.A2.D10.4" localSheetId="5">'Stmt of Rev, Exp and Chgs (Fid)'!$A$2</definedName>
    <definedName name="TitleRegion3.A2.D10.4">'Stmt of Rev, Exp and Chgs in NP'!$A$2</definedName>
    <definedName name="TitleRegion4.A12.I127.4" localSheetId="5">'Stmt of Rev, Exp and Chgs (Fid)'!$A$12</definedName>
    <definedName name="TitleRegion4.A12.I127.4">'Stmt of Rev, Exp and Chgs in NP'!$A$12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9" i="6" l="1"/>
  <c r="H184" i="6"/>
  <c r="H121" i="6"/>
  <c r="H120" i="6"/>
  <c r="H112" i="5"/>
  <c r="H97" i="5"/>
  <c r="H58" i="5"/>
  <c r="H50" i="8"/>
  <c r="H106" i="5"/>
  <c r="H60" i="5"/>
  <c r="G216" i="6"/>
  <c r="F216" i="6"/>
  <c r="H215" i="6"/>
  <c r="H183" i="6"/>
  <c r="H158" i="6"/>
  <c r="H119" i="6"/>
  <c r="H118" i="6"/>
  <c r="H117" i="6"/>
  <c r="H116" i="6"/>
  <c r="H115" i="6"/>
  <c r="H114" i="6"/>
  <c r="H113" i="6"/>
  <c r="H112" i="6"/>
  <c r="H111" i="6"/>
  <c r="H110" i="6"/>
  <c r="H109" i="6"/>
  <c r="H108" i="6"/>
  <c r="H71" i="6"/>
  <c r="H48" i="6"/>
  <c r="F51" i="8"/>
  <c r="G51" i="8"/>
  <c r="H70" i="5"/>
  <c r="H71" i="5"/>
  <c r="H65" i="5"/>
  <c r="H176" i="6"/>
  <c r="H213" i="6"/>
  <c r="H214" i="6"/>
  <c r="H201" i="6"/>
  <c r="H196" i="6"/>
  <c r="H189" i="6"/>
  <c r="H185" i="6"/>
  <c r="H163" i="6"/>
  <c r="H160" i="6"/>
  <c r="H161" i="6"/>
  <c r="H136" i="6"/>
  <c r="H135" i="6"/>
  <c r="H59" i="5"/>
  <c r="G60" i="9"/>
  <c r="G61" i="9"/>
  <c r="F60" i="9"/>
  <c r="F61" i="9"/>
  <c r="H59" i="9"/>
  <c r="H58" i="9"/>
  <c r="G55" i="9"/>
  <c r="F55" i="9"/>
  <c r="H54" i="9"/>
  <c r="H53" i="9"/>
  <c r="H52" i="9"/>
  <c r="H51" i="9"/>
  <c r="H50" i="9"/>
  <c r="H49" i="9"/>
  <c r="H48" i="9"/>
  <c r="H47" i="9"/>
  <c r="H46" i="9"/>
  <c r="G43" i="9"/>
  <c r="F43" i="9"/>
  <c r="H43" i="9"/>
  <c r="H42" i="9"/>
  <c r="H41" i="9"/>
  <c r="H40" i="9"/>
  <c r="H39" i="9"/>
  <c r="H38" i="9"/>
  <c r="H37" i="9"/>
  <c r="G35" i="9"/>
  <c r="F35" i="9"/>
  <c r="H35" i="9"/>
  <c r="H34" i="9"/>
  <c r="H33" i="9"/>
  <c r="H32" i="9"/>
  <c r="H31" i="9"/>
  <c r="H30" i="9"/>
  <c r="H28" i="9"/>
  <c r="G27" i="9"/>
  <c r="F27" i="9"/>
  <c r="H27" i="9"/>
  <c r="F29" i="9"/>
  <c r="F36" i="9"/>
  <c r="H26" i="9"/>
  <c r="H25" i="9"/>
  <c r="H24" i="9"/>
  <c r="H23" i="9"/>
  <c r="G22" i="9"/>
  <c r="F22" i="9"/>
  <c r="H21" i="9"/>
  <c r="H20" i="9"/>
  <c r="H19" i="9"/>
  <c r="H18" i="9"/>
  <c r="H17" i="9"/>
  <c r="H16" i="9"/>
  <c r="H15" i="9"/>
  <c r="H14" i="9"/>
  <c r="G75" i="8"/>
  <c r="G68" i="8"/>
  <c r="G76" i="8"/>
  <c r="F75" i="8"/>
  <c r="F68" i="8"/>
  <c r="F76" i="8"/>
  <c r="H74" i="8"/>
  <c r="H73" i="8"/>
  <c r="H72" i="8"/>
  <c r="H71" i="8"/>
  <c r="H70" i="8"/>
  <c r="H67" i="8"/>
  <c r="H66" i="8"/>
  <c r="H65" i="8"/>
  <c r="H64" i="8"/>
  <c r="H63" i="8"/>
  <c r="H62" i="8"/>
  <c r="H61" i="8"/>
  <c r="H60" i="8"/>
  <c r="H59" i="8"/>
  <c r="H58" i="8"/>
  <c r="H57" i="8"/>
  <c r="H56" i="8"/>
  <c r="H55" i="8"/>
  <c r="H54" i="8"/>
  <c r="H49" i="8"/>
  <c r="H48" i="8"/>
  <c r="H47" i="8"/>
  <c r="H46" i="8"/>
  <c r="H45" i="8"/>
  <c r="H44" i="8"/>
  <c r="H43" i="8"/>
  <c r="H42" i="8"/>
  <c r="H41" i="8"/>
  <c r="H40" i="8"/>
  <c r="H39" i="8"/>
  <c r="H38" i="8"/>
  <c r="H37" i="8"/>
  <c r="H36" i="8"/>
  <c r="H35" i="8"/>
  <c r="H33" i="8"/>
  <c r="H32" i="8"/>
  <c r="H31" i="8"/>
  <c r="H30" i="8"/>
  <c r="H29" i="8"/>
  <c r="H28" i="8"/>
  <c r="H27" i="8"/>
  <c r="H26" i="8"/>
  <c r="H25" i="8"/>
  <c r="H23" i="8"/>
  <c r="H22" i="8"/>
  <c r="H21" i="8"/>
  <c r="H19" i="8"/>
  <c r="H18" i="8"/>
  <c r="H17" i="8"/>
  <c r="H16" i="8"/>
  <c r="H15" i="8"/>
  <c r="H55" i="9"/>
  <c r="F44" i="9"/>
  <c r="F56" i="9"/>
  <c r="G29" i="9"/>
  <c r="G36" i="9"/>
  <c r="H36" i="9"/>
  <c r="H29" i="9"/>
  <c r="G44" i="9"/>
  <c r="H14" i="5"/>
  <c r="F138" i="6"/>
  <c r="F178" i="6"/>
  <c r="F205" i="6"/>
  <c r="G235" i="6"/>
  <c r="G23" i="6"/>
  <c r="G59" i="6"/>
  <c r="G128" i="6"/>
  <c r="G138" i="6"/>
  <c r="G178" i="6"/>
  <c r="G205" i="6"/>
  <c r="F235" i="6"/>
  <c r="F23" i="6"/>
  <c r="F59" i="6"/>
  <c r="F128" i="6"/>
  <c r="H234" i="6"/>
  <c r="H233" i="6"/>
  <c r="H232" i="6"/>
  <c r="H231" i="6"/>
  <c r="H229" i="6"/>
  <c r="H228" i="6"/>
  <c r="H225" i="6"/>
  <c r="H224" i="6"/>
  <c r="H223" i="6"/>
  <c r="H222" i="6"/>
  <c r="H221" i="6"/>
  <c r="H220" i="6"/>
  <c r="H218" i="6"/>
  <c r="H212" i="6"/>
  <c r="H211" i="6"/>
  <c r="H210" i="6"/>
  <c r="H209" i="6"/>
  <c r="H208" i="6"/>
  <c r="H204" i="6"/>
  <c r="H203" i="6"/>
  <c r="H202" i="6"/>
  <c r="H200" i="6"/>
  <c r="H199" i="6"/>
  <c r="H198" i="6"/>
  <c r="H197" i="6"/>
  <c r="H195" i="6"/>
  <c r="H194" i="6"/>
  <c r="H193" i="6"/>
  <c r="H192" i="6"/>
  <c r="H191" i="6"/>
  <c r="H190" i="6"/>
  <c r="H188" i="6"/>
  <c r="H187" i="6"/>
  <c r="H186" i="6"/>
  <c r="H182" i="6"/>
  <c r="H181" i="6"/>
  <c r="H180" i="6"/>
  <c r="H177" i="6"/>
  <c r="H175" i="6"/>
  <c r="H174" i="6"/>
  <c r="H173" i="6"/>
  <c r="H172" i="6"/>
  <c r="H171" i="6"/>
  <c r="H170" i="6"/>
  <c r="H169" i="6"/>
  <c r="H168" i="6"/>
  <c r="H167" i="6"/>
  <c r="H166" i="6"/>
  <c r="H165" i="6"/>
  <c r="H164" i="6"/>
  <c r="H162" i="6"/>
  <c r="H157" i="6"/>
  <c r="H156" i="6"/>
  <c r="H155" i="6"/>
  <c r="H154" i="6"/>
  <c r="H153" i="6"/>
  <c r="H152" i="6"/>
  <c r="H151" i="6"/>
  <c r="H150" i="6"/>
  <c r="H149" i="6"/>
  <c r="H148" i="6"/>
  <c r="H147" i="6"/>
  <c r="H146" i="6"/>
  <c r="H145" i="6"/>
  <c r="H144" i="6"/>
  <c r="H143" i="6"/>
  <c r="H142" i="6"/>
  <c r="H137" i="6"/>
  <c r="H134" i="6"/>
  <c r="H133" i="6"/>
  <c r="H132" i="6"/>
  <c r="H131" i="6"/>
  <c r="H127" i="6"/>
  <c r="H126" i="6"/>
  <c r="H125" i="6"/>
  <c r="H124" i="6"/>
  <c r="H123" i="6"/>
  <c r="H122" i="6"/>
  <c r="H105" i="6"/>
  <c r="H104" i="6"/>
  <c r="H103" i="6"/>
  <c r="H102" i="6"/>
  <c r="H101" i="6"/>
  <c r="H100" i="6"/>
  <c r="H99" i="6"/>
  <c r="H98" i="6"/>
  <c r="H97" i="6"/>
  <c r="H96" i="6"/>
  <c r="H95" i="6"/>
  <c r="H94" i="6"/>
  <c r="H93" i="6"/>
  <c r="H92" i="6"/>
  <c r="H91" i="6"/>
  <c r="H90" i="6"/>
  <c r="H89" i="6"/>
  <c r="H88" i="6"/>
  <c r="H86" i="6"/>
  <c r="H85" i="6"/>
  <c r="H84" i="6"/>
  <c r="H83" i="6"/>
  <c r="H82" i="6"/>
  <c r="H79" i="6"/>
  <c r="H78" i="6"/>
  <c r="H77" i="6"/>
  <c r="H75" i="6"/>
  <c r="H74" i="6"/>
  <c r="H73" i="6"/>
  <c r="H72" i="6"/>
  <c r="H70" i="6"/>
  <c r="H69" i="6"/>
  <c r="H68" i="6"/>
  <c r="H67" i="6"/>
  <c r="H66" i="6"/>
  <c r="H65" i="6"/>
  <c r="H64" i="6"/>
  <c r="H63" i="6"/>
  <c r="H58" i="6"/>
  <c r="H57" i="6"/>
  <c r="H56" i="6"/>
  <c r="H55" i="6"/>
  <c r="H54" i="6"/>
  <c r="H53" i="6"/>
  <c r="H52" i="6"/>
  <c r="H51" i="6"/>
  <c r="H50" i="6"/>
  <c r="H49" i="6"/>
  <c r="H47" i="6"/>
  <c r="H46" i="6"/>
  <c r="H45" i="6"/>
  <c r="H44" i="6"/>
  <c r="H43" i="6"/>
  <c r="H42" i="6"/>
  <c r="H41" i="6"/>
  <c r="H40" i="6"/>
  <c r="H39" i="6"/>
  <c r="H38" i="6"/>
  <c r="H36" i="6"/>
  <c r="H35" i="6"/>
  <c r="H34" i="6"/>
  <c r="H33" i="6"/>
  <c r="H32" i="6"/>
  <c r="H31" i="6"/>
  <c r="H30" i="6"/>
  <c r="H29" i="6"/>
  <c r="H26" i="6"/>
  <c r="H25" i="6"/>
  <c r="H24" i="6"/>
  <c r="H22" i="6"/>
  <c r="H21" i="6"/>
  <c r="H20" i="6"/>
  <c r="H19" i="6"/>
  <c r="H18" i="6"/>
  <c r="H17" i="6"/>
  <c r="H16" i="6"/>
  <c r="G131" i="5"/>
  <c r="F131" i="5"/>
  <c r="G114" i="5"/>
  <c r="F114" i="5"/>
  <c r="G73" i="5"/>
  <c r="F73" i="5"/>
  <c r="F43" i="5"/>
  <c r="F74" i="5"/>
  <c r="F115" i="5"/>
  <c r="F132" i="5"/>
  <c r="F135" i="5"/>
  <c r="F136" i="5"/>
  <c r="G135" i="5"/>
  <c r="H134" i="5"/>
  <c r="H133" i="5"/>
  <c r="H130" i="5"/>
  <c r="H129" i="5"/>
  <c r="H128" i="5"/>
  <c r="H127" i="5"/>
  <c r="H126" i="5"/>
  <c r="H125" i="5"/>
  <c r="H124" i="5"/>
  <c r="H123" i="5"/>
  <c r="H122" i="5"/>
  <c r="H121" i="5"/>
  <c r="H120" i="5"/>
  <c r="H119" i="5"/>
  <c r="H118" i="5"/>
  <c r="H117" i="5"/>
  <c r="H113" i="5"/>
  <c r="H111" i="5"/>
  <c r="H110" i="5"/>
  <c r="H109" i="5"/>
  <c r="H108" i="5"/>
  <c r="H107" i="5"/>
  <c r="H105" i="5"/>
  <c r="H104" i="5"/>
  <c r="H103" i="5"/>
  <c r="H102" i="5"/>
  <c r="H101" i="5"/>
  <c r="H100" i="5"/>
  <c r="H99" i="5"/>
  <c r="H98" i="5"/>
  <c r="H96" i="5"/>
  <c r="H95" i="5"/>
  <c r="H94" i="5"/>
  <c r="H93" i="5"/>
  <c r="H92" i="5"/>
  <c r="H91" i="5"/>
  <c r="H90" i="5"/>
  <c r="H89" i="5"/>
  <c r="H88" i="5"/>
  <c r="H87" i="5"/>
  <c r="H86" i="5"/>
  <c r="H85" i="5"/>
  <c r="H84" i="5"/>
  <c r="H83" i="5"/>
  <c r="H82" i="5"/>
  <c r="H81" i="5"/>
  <c r="H80" i="5"/>
  <c r="H79" i="5"/>
  <c r="H78" i="5"/>
  <c r="H77" i="5"/>
  <c r="H76" i="5"/>
  <c r="H72" i="5"/>
  <c r="H69" i="5"/>
  <c r="H68" i="5"/>
  <c r="H67" i="5"/>
  <c r="H66" i="5"/>
  <c r="H64" i="5"/>
  <c r="H63" i="5"/>
  <c r="H62" i="5"/>
  <c r="H61" i="5"/>
  <c r="H57" i="5"/>
  <c r="H56" i="5"/>
  <c r="H55" i="5"/>
  <c r="H54" i="5"/>
  <c r="H53" i="5"/>
  <c r="H52" i="5"/>
  <c r="H51" i="5"/>
  <c r="H50" i="5"/>
  <c r="H49" i="5"/>
  <c r="H48" i="5"/>
  <c r="H47" i="5"/>
  <c r="H46" i="5"/>
  <c r="H45" i="5"/>
  <c r="G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F206" i="6"/>
  <c r="G206" i="6"/>
  <c r="G129" i="6"/>
  <c r="G236" i="6"/>
  <c r="F129" i="6"/>
  <c r="F236" i="6"/>
  <c r="G74" i="5"/>
  <c r="G115" i="5"/>
  <c r="G132" i="5"/>
  <c r="G136" i="5"/>
  <c r="G56" i="9"/>
  <c r="H56" i="9"/>
  <c r="H44" i="9"/>
</calcChain>
</file>

<file path=xl/sharedStrings.xml><?xml version="1.0" encoding="utf-8"?>
<sst xmlns="http://schemas.openxmlformats.org/spreadsheetml/2006/main" count="663" uniqueCount="487">
  <si>
    <t>Table of Contents</t>
  </si>
  <si>
    <t>Instructions</t>
  </si>
  <si>
    <t>Stmt of Net Position (NP)</t>
  </si>
  <si>
    <t>Stmt of Rev, Exp and Chgs in NP</t>
  </si>
  <si>
    <t>End of Worksheet</t>
  </si>
  <si>
    <t>Instructions for using the Higher Education 
AFR to USAS Reconciliation Worksheet</t>
  </si>
  <si>
    <r>
      <rPr>
        <b/>
        <sz val="12"/>
        <color theme="1"/>
        <rFont val="Arial"/>
        <family val="2"/>
      </rPr>
      <t>ENTRY</t>
    </r>
    <r>
      <rPr>
        <sz val="12"/>
        <color theme="1"/>
        <rFont val="Arial"/>
        <family val="2"/>
      </rPr>
      <t>: Enter internal accounting system balances by D23 fund 
in the "Total per AFR Dr/(Cr)" column and 
USAS balances in the "Total per USAS Dr/(Cr)" column.</t>
    </r>
  </si>
  <si>
    <t>T-Code Reference</t>
  </si>
  <si>
    <t>T-Code</t>
  </si>
  <si>
    <t>GL Debit</t>
  </si>
  <si>
    <t>GL Credit</t>
  </si>
  <si>
    <t>select GL</t>
  </si>
  <si>
    <t>Higher Education Systems
Statement of Net Position
AFR to USAS Reconciliation</t>
  </si>
  <si>
    <t>System #:</t>
  </si>
  <si>
    <t>Batch Date:</t>
  </si>
  <si>
    <t>Batch Type:</t>
  </si>
  <si>
    <t>Batch Number:</t>
  </si>
  <si>
    <t>Edit Mode:</t>
  </si>
  <si>
    <t>Batch Amount:</t>
  </si>
  <si>
    <t>Effective Date:</t>
  </si>
  <si>
    <t>08/32/CY</t>
  </si>
  <si>
    <t>Document #:</t>
  </si>
  <si>
    <t xml:space="preserve">PCA: </t>
  </si>
  <si>
    <t>Description</t>
  </si>
  <si>
    <t>R</t>
  </si>
  <si>
    <t>GL Account</t>
  </si>
  <si>
    <t>AGL
Required</t>
  </si>
  <si>
    <t>Total
per AFR
Dr/(Cr)</t>
    <phoneticPr fontId="0" type="noConversion"/>
  </si>
  <si>
    <t>Total
per USAS
Dr/(Cr)</t>
    <phoneticPr fontId="0" type="noConversion"/>
  </si>
  <si>
    <t>Adjustment
Amount
Dr/(Cr) USAS</t>
    <phoneticPr fontId="0" type="noConversion"/>
  </si>
  <si>
    <t>Notes</t>
  </si>
  <si>
    <t>ASSETS</t>
  </si>
  <si>
    <t>Current Assets:</t>
  </si>
  <si>
    <t>Cash and Cash Equivalents:</t>
  </si>
  <si>
    <t>Cash on Hand (Including Petty Cash)</t>
  </si>
  <si>
    <t>Cash in Bank</t>
  </si>
  <si>
    <t>Cash in Bank – Revolving Funds</t>
    <phoneticPr fontId="0" type="noConversion"/>
  </si>
  <si>
    <t>Cash in Transit/Reimb Due From Treasury</t>
  </si>
  <si>
    <t>Cash in State Treasury</t>
  </si>
  <si>
    <t>n/a</t>
  </si>
  <si>
    <t>Shared Cash</t>
  </si>
  <si>
    <t>Legislative Cash Adjustment</t>
  </si>
  <si>
    <t>Total Cash in State Treasury</t>
  </si>
  <si>
    <t>Cash Equivalents</t>
  </si>
  <si>
    <t>Securities Lending Collateral</t>
  </si>
  <si>
    <t>Short Term Investments</t>
  </si>
  <si>
    <t>Restricted:</t>
  </si>
  <si>
    <t>Cash on Hand</t>
  </si>
  <si>
    <t>Cash in Federal Treasury</t>
  </si>
  <si>
    <t xml:space="preserve">Cash Equivalents </t>
  </si>
  <si>
    <t>Loans &amp; Contracts</t>
  </si>
  <si>
    <t>Legislative Appropriations</t>
  </si>
  <si>
    <t>646/647</t>
  </si>
  <si>
    <t>Receivables from:</t>
  </si>
  <si>
    <t>Federal</t>
  </si>
  <si>
    <t>Other Intergovernmental</t>
  </si>
  <si>
    <t xml:space="preserve">Interest </t>
  </si>
  <si>
    <t>Dividends</t>
  </si>
  <si>
    <t>Accounts – Tuition</t>
    <phoneticPr fontId="0" type="noConversion"/>
  </si>
  <si>
    <t>Allowance Accounts</t>
  </si>
  <si>
    <t>Accounts – Other Revenue</t>
    <phoneticPr fontId="0" type="noConversion"/>
  </si>
  <si>
    <t>Gifts/Pledges</t>
  </si>
  <si>
    <t>Allowance – Gifts/Pledges</t>
    <phoneticPr fontId="0" type="noConversion"/>
  </si>
  <si>
    <t>Investment Trade Receivable</t>
  </si>
  <si>
    <t xml:space="preserve">Other </t>
  </si>
  <si>
    <t>Interfund Receivables</t>
  </si>
  <si>
    <t>Due From Other Agencies</t>
  </si>
  <si>
    <t>RTI/662</t>
  </si>
  <si>
    <t>Due From Component Units</t>
  </si>
  <si>
    <t>Consumable Inventories</t>
  </si>
  <si>
    <t>Merchandise Inventories</t>
  </si>
  <si>
    <t>Prepaid Items</t>
  </si>
  <si>
    <t>Loans and Contracts</t>
  </si>
  <si>
    <t>Allowance-Loans &amp; Contracts</t>
  </si>
  <si>
    <t>Other Current Assets</t>
  </si>
  <si>
    <t>Total Current Assets</t>
  </si>
  <si>
    <t>Noncurrent Assets</t>
  </si>
  <si>
    <t>Investments</t>
  </si>
  <si>
    <t>Receivables</t>
  </si>
  <si>
    <t>Other Non-Current Assets</t>
  </si>
  <si>
    <t>NC INV Derivative Instruments</t>
  </si>
  <si>
    <t>NC Restricted Investments - Derivative Instruments</t>
  </si>
  <si>
    <t>Receivables:</t>
  </si>
  <si>
    <t>Capital Assets:</t>
  </si>
  <si>
    <t>Non-Depreciable or Non-Amortizable</t>
  </si>
  <si>
    <t>Land and Land Improvements</t>
  </si>
  <si>
    <t>Land Use Rights – Permanent</t>
    <phoneticPr fontId="0" type="noConversion"/>
  </si>
  <si>
    <t>Other Intangible Capital Assets – Permanent</t>
    <phoneticPr fontId="0" type="noConversion"/>
  </si>
  <si>
    <t>Construction in Progress</t>
  </si>
  <si>
    <t>Other Capital Assets</t>
  </si>
  <si>
    <t>Depreciable or Amortizable</t>
  </si>
  <si>
    <t>Building and Building Improvements</t>
  </si>
  <si>
    <t>Less Accumulated Depreciation</t>
  </si>
  <si>
    <t>Infrastructure</t>
  </si>
  <si>
    <t xml:space="preserve"> Less Accumulated Depreciation</t>
  </si>
  <si>
    <t>Facilities and Other Improvements</t>
  </si>
  <si>
    <t>Furniture and Equipment</t>
  </si>
  <si>
    <t>Vehicles, Boats, and Aircraft</t>
  </si>
  <si>
    <t>Land Use Rights – Term</t>
    <phoneticPr fontId="0" type="noConversion"/>
  </si>
  <si>
    <t xml:space="preserve"> Less Accumulated Amortization</t>
  </si>
  <si>
    <t>Computer Software – Intangible</t>
    <phoneticPr fontId="0" type="noConversion"/>
  </si>
  <si>
    <t>Other Intangible Capital Assets – Term</t>
    <phoneticPr fontId="0" type="noConversion"/>
  </si>
  <si>
    <t>Non-current Prepaid Insurance</t>
  </si>
  <si>
    <t>NC Hedging Derivative Instrument Assets</t>
  </si>
  <si>
    <t>Assets Held in Trust</t>
  </si>
  <si>
    <t>Other Noncurrent Assets</t>
  </si>
  <si>
    <t>Total Noncurrent Assets</t>
  </si>
  <si>
    <t>Total Assets</t>
  </si>
  <si>
    <t>DEFERRED OUTFLOWS OF RESOURCES</t>
  </si>
  <si>
    <t>Derivative Hedging Instrument Activity</t>
  </si>
  <si>
    <t>Unamortized Loss on Refunding Debt</t>
  </si>
  <si>
    <t>Other Deferred Outflows of Resources</t>
  </si>
  <si>
    <t>NC Deferred Outflow of Resources - Pension</t>
  </si>
  <si>
    <t>N/A</t>
  </si>
  <si>
    <t>ONLY Entered by Comptroller</t>
  </si>
  <si>
    <t>NC Deferred Outflow of Resources</t>
  </si>
  <si>
    <t>LIABILITIES</t>
  </si>
  <si>
    <t>Current Liabilities:</t>
  </si>
  <si>
    <t>Payables from:</t>
  </si>
  <si>
    <t>Vouchers Payable</t>
  </si>
  <si>
    <t>Accounts Payable</t>
  </si>
  <si>
    <t>Investment Trade Payable</t>
  </si>
  <si>
    <t>CL Payable from Restricted Assets Non-LTL</t>
  </si>
  <si>
    <t>Payroll Payable</t>
  </si>
  <si>
    <t xml:space="preserve">Other Intergovernmental </t>
  </si>
  <si>
    <t>Interest Payable</t>
  </si>
  <si>
    <t>Interfund Payables</t>
  </si>
  <si>
    <t>Due to Other Agencies</t>
  </si>
  <si>
    <t>RTI/663</t>
  </si>
  <si>
    <t>CL Investment Derivative Instrument Liability</t>
  </si>
  <si>
    <t>Unearned Revenues</t>
  </si>
  <si>
    <t>Short Term Debt</t>
  </si>
  <si>
    <t>Employees' Compensable Leave</t>
  </si>
  <si>
    <t>Claims and Judgments Payable</t>
  </si>
  <si>
    <t>Capital Leases Obligations</t>
  </si>
  <si>
    <t>Notes and Loans Payable</t>
  </si>
  <si>
    <t>Revenue Bonds Payable</t>
  </si>
  <si>
    <t>Unamortized Premiums on Rev Bonds Payable CL</t>
  </si>
  <si>
    <t>Unamortized Discounts on Rev Bonds Payable CL</t>
  </si>
  <si>
    <t xml:space="preserve">G. O. Bonds Payable-Current Portion </t>
    <phoneticPr fontId="0" type="noConversion"/>
  </si>
  <si>
    <t>Unamortized Premiums on GO Bonds Payable CL</t>
  </si>
  <si>
    <t>Unamortized Discounts on GO Bonds Payable CL</t>
  </si>
  <si>
    <t xml:space="preserve">Pollution Remediation Obligation-Current Portion </t>
  </si>
  <si>
    <t xml:space="preserve">Payable From Restricted Assets-Current Portion </t>
  </si>
  <si>
    <t>Obligations/Reverse Repurchase</t>
  </si>
  <si>
    <t>Obligations Under Securities Lending</t>
  </si>
  <si>
    <t>Investment Pooled for Others</t>
  </si>
  <si>
    <t>Funds Held for Others</t>
  </si>
  <si>
    <t>Hedging Derivative Liability</t>
  </si>
  <si>
    <t>Other Current Liabilities</t>
  </si>
  <si>
    <t>Total Current Liabilities</t>
  </si>
  <si>
    <t>Noncurrent Liabilities</t>
  </si>
  <si>
    <t>Claims and Judgments</t>
  </si>
  <si>
    <t xml:space="preserve">Revenue Bonds Payable </t>
  </si>
  <si>
    <t>Unamortized Premiums on Rev Bonds Payable</t>
  </si>
  <si>
    <t>Unamortized Discounts on Rev Bonds Payable</t>
  </si>
  <si>
    <t xml:space="preserve">G. O. Bonds Payable </t>
    <phoneticPr fontId="0" type="noConversion"/>
  </si>
  <si>
    <t>Unamortized Premiums on GO Bonds Payable</t>
  </si>
  <si>
    <t>Unamortized Discounts on GO Bonds Payable</t>
  </si>
  <si>
    <t>Pollution Remediation Obligation</t>
  </si>
  <si>
    <t>Payable From Restricted Assets</t>
  </si>
  <si>
    <t>Assets Held for Others</t>
  </si>
  <si>
    <t>Net OPEB Obligation</t>
  </si>
  <si>
    <t>NC Net Pension Liability</t>
  </si>
  <si>
    <t>NC Investment Derivative Instrument Liability</t>
  </si>
  <si>
    <t>NC Hedging Derivative Instrument Liability</t>
  </si>
  <si>
    <t>Other Non-Current Liabilities</t>
  </si>
  <si>
    <t>Total Non-Current Liabilities</t>
  </si>
  <si>
    <t>Total Liabilities</t>
  </si>
  <si>
    <t>DEFERRED INFLOWS OF RESOURCES</t>
  </si>
  <si>
    <t>Unamortized Gain on Refunding Debt</t>
  </si>
  <si>
    <t>Other Deferred Inflows of Resources</t>
  </si>
  <si>
    <t>NC Deferred Inflow of Resources</t>
  </si>
  <si>
    <t>NC Deferred Inflow of Resources - Pension</t>
  </si>
  <si>
    <t>NET POSITION</t>
  </si>
  <si>
    <t>Net Investment in Capital Assets</t>
  </si>
  <si>
    <t>Restricted for:</t>
  </si>
  <si>
    <t>Veterans Land / Housing</t>
  </si>
  <si>
    <t>Unemployment Trust Fund</t>
  </si>
  <si>
    <t>Debt Retirement</t>
  </si>
  <si>
    <t>Employee Benefits</t>
  </si>
  <si>
    <t>Capital Projects</t>
  </si>
  <si>
    <t>Other</t>
  </si>
  <si>
    <t>Funds Held as Permanent Investments:</t>
  </si>
  <si>
    <t>Nonexpendable:</t>
  </si>
  <si>
    <t>Permanent Univ Fund</t>
  </si>
  <si>
    <t>Endowment Funds</t>
  </si>
  <si>
    <t>Expendable:</t>
  </si>
  <si>
    <t>Permanent Health Fund</t>
  </si>
  <si>
    <t>Unrestricted</t>
  </si>
  <si>
    <t>System Clearing</t>
  </si>
  <si>
    <t>adjust balance to GL 2950</t>
  </si>
  <si>
    <t>Total Net Position</t>
  </si>
  <si>
    <t>CHECK FIGURE (should equal zero if correct)</t>
  </si>
  <si>
    <t>Higher Education Systems
Schedule of Revenues, Expenses and Changes in Net Position
AFR to USAS Reconciliation</t>
  </si>
  <si>
    <t xml:space="preserve">NOTE:   Do Not Enter Benefits Paid On Behalf Appropriations and their related expenses into USAS. This will cause reconciling items to remain for the four lines cited below as 
                "Reconciliation Difference Required."
                Refer to T-Code Reference on Instruction worksheet to determine whether or not the transaction should be entered as reversing (R). 
                On the AGL Required column, if the cell is not blacked out, then an AGL must be entered or the transaction will error off in USAS.
                T-Code 454 (Restatement) requires a general ledger account to be entered.
</t>
  </si>
  <si>
    <t>Comptroller Object Code</t>
  </si>
  <si>
    <t>Operating Revenues:</t>
  </si>
  <si>
    <t>Tuition and Fees – Pledged</t>
    <phoneticPr fontId="0" type="noConversion"/>
  </si>
  <si>
    <t>Tuition and Fees – Non-Pledged</t>
    <phoneticPr fontId="0" type="noConversion"/>
  </si>
  <si>
    <t>Tuition and Fees – Discounts/Allowances</t>
    <phoneticPr fontId="0" type="noConversion"/>
  </si>
  <si>
    <t>Hospital – Pledged</t>
    <phoneticPr fontId="0" type="noConversion"/>
  </si>
  <si>
    <t>Hospital – Non-Pledged</t>
    <phoneticPr fontId="0" type="noConversion"/>
  </si>
  <si>
    <t>Hospital – Discounts/Allowances</t>
    <phoneticPr fontId="0" type="noConversion"/>
  </si>
  <si>
    <t>Professional Fees – Pledged</t>
    <phoneticPr fontId="0" type="noConversion"/>
  </si>
  <si>
    <t>Professional Fees – Non-Pledged</t>
    <phoneticPr fontId="0" type="noConversion"/>
  </si>
  <si>
    <t>Professional Fees – Discounts/Allowances</t>
    <phoneticPr fontId="0" type="noConversion"/>
  </si>
  <si>
    <t>Auxiliary Enterprise – Pledged</t>
    <phoneticPr fontId="0" type="noConversion"/>
  </si>
  <si>
    <t>Auxiliary Enterprise – Non-Pledged</t>
    <phoneticPr fontId="0" type="noConversion"/>
  </si>
  <si>
    <t>Auxiliary Enterprise – Discounts/Allowances</t>
    <phoneticPr fontId="0" type="noConversion"/>
  </si>
  <si>
    <t>Other Sales of Goods and Svcs – Pledged</t>
    <phoneticPr fontId="0" type="noConversion"/>
  </si>
  <si>
    <t>Other Sales of Goods and Svcs – Non-Pledged</t>
    <phoneticPr fontId="0" type="noConversion"/>
  </si>
  <si>
    <t>Other Sales of Goods and Svcs – Disc/Allowances</t>
    <phoneticPr fontId="0" type="noConversion"/>
  </si>
  <si>
    <t>Interest and Investment Income – Pledged</t>
    <phoneticPr fontId="0" type="noConversion"/>
  </si>
  <si>
    <t>Interest and Investment Income – Non-Pledged</t>
    <phoneticPr fontId="0" type="noConversion"/>
  </si>
  <si>
    <t>Net Increase (Decrease ) FMV – Pledged</t>
    <phoneticPr fontId="0" type="noConversion"/>
  </si>
  <si>
    <t>Net Increase (Decrease ) FMV – Non-Pledged</t>
    <phoneticPr fontId="0" type="noConversion"/>
  </si>
  <si>
    <t xml:space="preserve">Federal Revenue </t>
  </si>
  <si>
    <t xml:space="preserve">Federal Pass Through Revenue </t>
  </si>
  <si>
    <t xml:space="preserve">State Grant Revenue </t>
  </si>
  <si>
    <t xml:space="preserve">State Grant Pass Through Revenue </t>
  </si>
  <si>
    <t>Other Contract and Grants – Pledged</t>
    <phoneticPr fontId="0" type="noConversion"/>
  </si>
  <si>
    <t>Other Contract and Grants – Non-Pledged</t>
    <phoneticPr fontId="0" type="noConversion"/>
  </si>
  <si>
    <t xml:space="preserve">Contributions to Retirement System </t>
  </si>
  <si>
    <t>Other Operating Revenues – Pledged</t>
    <phoneticPr fontId="0" type="noConversion"/>
  </si>
  <si>
    <t>Other Operating General Revenues – Non-Pledged</t>
    <phoneticPr fontId="0" type="noConversion"/>
  </si>
  <si>
    <t>Other Operating Revenues – Non-Pledged</t>
    <phoneticPr fontId="0" type="noConversion"/>
  </si>
  <si>
    <t>Total Operating Revenues</t>
  </si>
  <si>
    <t>Operating Expenses:</t>
  </si>
  <si>
    <t>Cost of Goods Sold</t>
  </si>
  <si>
    <t>Salaries and Wages</t>
  </si>
  <si>
    <t>Payroll Related Costs</t>
  </si>
  <si>
    <t>7043/7559</t>
  </si>
  <si>
    <t>Reconciliation Difference Required</t>
  </si>
  <si>
    <t>Professional Fees and Services</t>
  </si>
  <si>
    <t>Travel</t>
  </si>
  <si>
    <t>Materials and Supplies</t>
  </si>
  <si>
    <t>Communication and Utilities</t>
  </si>
  <si>
    <t>Repairs and Maintenance</t>
  </si>
  <si>
    <t>Rentals and Leases</t>
  </si>
  <si>
    <t>Printing and Reproduction</t>
  </si>
  <si>
    <t>Federal Pass Through Expenditure</t>
  </si>
  <si>
    <t>State Grant Pass Through Expenditure</t>
  </si>
  <si>
    <t>Depreciation</t>
  </si>
  <si>
    <t>Bad Debt Expense</t>
  </si>
  <si>
    <t>Interest</t>
  </si>
  <si>
    <t>Scholarships</t>
  </si>
  <si>
    <t>Pension Expense Proprietary</t>
  </si>
  <si>
    <t>HE Pension Contribution Offset</t>
  </si>
  <si>
    <t>Net Change in Pension/OPEB Obligations</t>
  </si>
  <si>
    <t>Other Operating Expenses</t>
  </si>
  <si>
    <t>Total Operating Expenses</t>
  </si>
  <si>
    <t>Operating (Income) Loss</t>
  </si>
  <si>
    <t>Nonoperating (Revenues) Expenses:</t>
  </si>
  <si>
    <t xml:space="preserve">Legislative Revenue </t>
  </si>
  <si>
    <t>OASI</t>
  </si>
  <si>
    <t>ORP</t>
  </si>
  <si>
    <t>Salary Increase</t>
  </si>
  <si>
    <t>Longevity</t>
  </si>
  <si>
    <t>Retirement – State Match</t>
    <phoneticPr fontId="0" type="noConversion"/>
  </si>
  <si>
    <t>Insurance – State Paid</t>
    <phoneticPr fontId="0" type="noConversion"/>
  </si>
  <si>
    <t>GIP</t>
  </si>
  <si>
    <t>Unemployment</t>
  </si>
  <si>
    <t>Worker's Comp</t>
  </si>
  <si>
    <t>State Pass Through Revenue</t>
  </si>
  <si>
    <t>State Pass Through Expense</t>
  </si>
  <si>
    <t>Federal Pass Through Revenue</t>
  </si>
  <si>
    <t>Federal Pass Through Expense</t>
  </si>
  <si>
    <t>Gifts – Pledged</t>
    <phoneticPr fontId="0" type="noConversion"/>
  </si>
  <si>
    <t>Gifts – Non-Pledged</t>
    <phoneticPr fontId="0" type="noConversion"/>
  </si>
  <si>
    <t xml:space="preserve">Land Income </t>
  </si>
  <si>
    <t>Investment Income – Non-Pledged</t>
    <phoneticPr fontId="0" type="noConversion"/>
  </si>
  <si>
    <t>Investment Income – Non-Pledged (GR)</t>
    <phoneticPr fontId="0" type="noConversion"/>
  </si>
  <si>
    <t>Investment Income – Pledged</t>
    <phoneticPr fontId="0" type="noConversion"/>
  </si>
  <si>
    <t xml:space="preserve">Loan Prem/ Fees Securities </t>
  </si>
  <si>
    <t>Investing Activities Expenses</t>
  </si>
  <si>
    <t>Interest on LTD – Nonoperating</t>
    <phoneticPr fontId="0" type="noConversion"/>
  </si>
  <si>
    <t>Borrower Rebates &amp; Agent Fees</t>
  </si>
  <si>
    <t xml:space="preserve">Gain/Loss Sale Capital Assets </t>
  </si>
  <si>
    <t>Net (Increase) Decrease Fair Value – Pledged</t>
    <phoneticPr fontId="0" type="noConversion"/>
  </si>
  <si>
    <t>Net (Increase) Decrease Fair Value – Non-Pledged</t>
    <phoneticPr fontId="0" type="noConversion"/>
  </si>
  <si>
    <t>Net (Increase) Decrease Fair Value(GR)</t>
  </si>
  <si>
    <t>Judgments and Settlements</t>
  </si>
  <si>
    <t xml:space="preserve">Settlement of Claims </t>
  </si>
  <si>
    <t>Interest Expenses and Fiscal Charges</t>
  </si>
  <si>
    <t>Other Nonoperating Revenues – Non-Pledged</t>
    <phoneticPr fontId="0" type="noConversion"/>
  </si>
  <si>
    <t>Other Nonoperating Revenues – Pledged</t>
    <phoneticPr fontId="0" type="noConversion"/>
  </si>
  <si>
    <t>Other Nonoperating Expenses</t>
  </si>
  <si>
    <t>Total Nonoperating (Revenues) Expenses</t>
  </si>
  <si>
    <t>(Income) Loss before Capital Contributions, Endowments and Transfers</t>
  </si>
  <si>
    <t>Capital Contributions, Endowments and Transfers</t>
  </si>
  <si>
    <t>Capital Appropriations (HEAF)</t>
  </si>
  <si>
    <t>Capital Contributions(PR)</t>
  </si>
  <si>
    <t>Capital Contributions(GR)</t>
  </si>
  <si>
    <t>Federal Grant - Capital Grant Contributions</t>
  </si>
  <si>
    <t>Additions to Permanent and Term Endowments</t>
  </si>
  <si>
    <t xml:space="preserve">Special Items </t>
  </si>
  <si>
    <t>Extraordinary Items</t>
  </si>
  <si>
    <t>Interagency Transfer Cap Assets – Increase</t>
    <phoneticPr fontId="0" type="noConversion"/>
  </si>
  <si>
    <t>Interagency Transfer Cap Assets – Decrease</t>
    <phoneticPr fontId="0" type="noConversion"/>
  </si>
  <si>
    <t>Transfers-In</t>
  </si>
  <si>
    <t>Transfers-Out</t>
  </si>
  <si>
    <t>Legislative Transfer-In</t>
  </si>
  <si>
    <t>Legislative Transfer-Out</t>
  </si>
  <si>
    <t>Legislative Appropriations Lapsed</t>
  </si>
  <si>
    <t>Total Capital Contributions, Endowments and Transfers</t>
  </si>
  <si>
    <t>Total Net Position, September 1, 20PY</t>
  </si>
  <si>
    <t>Restatements</t>
  </si>
  <si>
    <t>3891/3897</t>
  </si>
  <si>
    <t>Total Net Position, September 1, 20PY, as Restated</t>
  </si>
  <si>
    <t>Total Net Position, August 31, 20CY</t>
  </si>
  <si>
    <t>T-Code Description</t>
  </si>
  <si>
    <t>Restatement</t>
  </si>
  <si>
    <t>Leg Transfer Out-Committed GR</t>
  </si>
  <si>
    <t>Leg Appn from GR</t>
  </si>
  <si>
    <t xml:space="preserve">Leg Appn Lapse </t>
  </si>
  <si>
    <t>Transfer Out - Local Funds</t>
  </si>
  <si>
    <t>Transfer In - Local Funds</t>
  </si>
  <si>
    <t>Exp's Paid Out of Local Fds</t>
  </si>
  <si>
    <t>Rev's Collected in Local Funds</t>
  </si>
  <si>
    <t>Real GL Debit Balance - Reversing</t>
  </si>
  <si>
    <t>Real GL Credit Balance - Reversing</t>
  </si>
  <si>
    <t>Due From GL Debit - Reversing</t>
  </si>
  <si>
    <t>Due To GL Credit - Reversing</t>
  </si>
  <si>
    <t>Due To/From University Component  - Debit</t>
  </si>
  <si>
    <t>Due To/From University Component - Credit</t>
  </si>
  <si>
    <t>Reclassifying of Net Position - Proprietary</t>
  </si>
  <si>
    <r>
      <rPr>
        <b/>
        <sz val="12"/>
        <color theme="1"/>
        <rFont val="Arial"/>
        <family val="2"/>
      </rPr>
      <t>RECONCILE</t>
    </r>
    <r>
      <rPr>
        <sz val="12"/>
        <color theme="1"/>
        <rFont val="Arial"/>
        <family val="2"/>
      </rPr>
      <t>: Each difference in the "Adjustment
Amount Dr/(Cr) USAS" column must be 
adjusted in USAS at the D23 fund level.</t>
    </r>
  </si>
  <si>
    <r>
      <t xml:space="preserve">If you have any questions, please contact 
your financial reporting analyst at: 
</t>
    </r>
    <r>
      <rPr>
        <i/>
        <sz val="12"/>
        <color theme="1"/>
        <rFont val="Arial"/>
        <family val="2"/>
      </rPr>
      <t>http://fmxacc/fm/contacts/index.php</t>
    </r>
  </si>
  <si>
    <r>
      <rPr>
        <b/>
        <sz val="12"/>
        <color theme="1"/>
        <rFont val="Arial"/>
        <family val="2"/>
      </rPr>
      <t>RECLASSIFY SYSTEM CLEARING</t>
    </r>
    <r>
      <rPr>
        <sz val="12"/>
        <color theme="1"/>
        <rFont val="Arial"/>
        <family val="2"/>
      </rPr>
      <t>: Reclassify any remaining balance in the system clearing row on the SNP worksheet to Net Position Unrestricted. SNP and SRECNP must be in balance in USAS at the D23 fund level.</t>
    </r>
  </si>
  <si>
    <r>
      <rPr>
        <b/>
        <sz val="12"/>
        <color theme="1"/>
        <rFont val="Arial"/>
        <family val="2"/>
      </rPr>
      <t>VERIFY BACK OUT N/A (BONA)</t>
    </r>
    <r>
      <rPr>
        <sz val="12"/>
        <color theme="1"/>
        <rFont val="Arial"/>
        <family val="2"/>
      </rPr>
      <t>: Verify there is no BONA on the SRECNP. If BONA exists, reclassify the amount to its correct account. After inputting the USAS entry in edit mode 2 and letting the cycle run overnight, run DR204 in SIRS to determine if there is BONA.</t>
    </r>
  </si>
  <si>
    <r>
      <rPr>
        <b/>
        <sz val="12"/>
        <color theme="1"/>
        <rFont val="Arial"/>
        <family val="2"/>
      </rPr>
      <t>DETERMINE "R"</t>
    </r>
    <r>
      <rPr>
        <sz val="12"/>
        <color theme="1"/>
        <rFont val="Arial"/>
        <family val="2"/>
      </rPr>
      <t xml:space="preserve">: Determine what General Ledger (GL) accounts the T-Code debits and credits and whether to enter the adjustment with a "R" reversal T-Code. 
See USAS T-Code Profile Screen 28A and reference table at the bottom of these instructions for more information.
</t>
    </r>
    <r>
      <rPr>
        <b/>
        <i/>
        <sz val="12"/>
        <rFont val="Arial"/>
        <family val="2"/>
      </rPr>
      <t>EXAMPLE:  A 643R debits a contra-revenue account, "discounts and allowances" 
and offsets to system clearing.</t>
    </r>
  </si>
  <si>
    <r>
      <rPr>
        <b/>
        <sz val="12"/>
        <color theme="1"/>
        <rFont val="Arial"/>
        <family val="2"/>
      </rPr>
      <t>OVERVIEW</t>
    </r>
    <r>
      <rPr>
        <sz val="12"/>
        <color theme="1"/>
        <rFont val="Arial"/>
        <family val="2"/>
      </rPr>
      <t>: This spreadsheet is designed to help each higher education system (system) reconcile its AFR balances to USAS. Systems are required to enter in USAS all applicable lines in the Statement of Net Position (SNP) tabs and the Statement of Revenues, Expenses and Changes in Net Position (SRECNP) tabs.</t>
    </r>
  </si>
  <si>
    <t>Assets:</t>
  </si>
  <si>
    <t xml:space="preserve">Cash on Hand </t>
  </si>
  <si>
    <t xml:space="preserve">   Securities Lending Collateral</t>
  </si>
  <si>
    <t xml:space="preserve">   Restricted Cash and Cash Equivalents:</t>
  </si>
  <si>
    <t xml:space="preserve">   Investments:</t>
  </si>
  <si>
    <t xml:space="preserve">   Restricted Investments</t>
  </si>
  <si>
    <t xml:space="preserve">      U.S. Government</t>
  </si>
  <si>
    <t xml:space="preserve">      Corporate Equity</t>
  </si>
  <si>
    <t xml:space="preserve">      Corporate Obligations</t>
  </si>
  <si>
    <t xml:space="preserve">      Repurchase Agreements</t>
  </si>
  <si>
    <t xml:space="preserve">      Foreign Securities</t>
  </si>
  <si>
    <t xml:space="preserve">      Externally Managed Investments</t>
  </si>
  <si>
    <t xml:space="preserve">      Miscellaneous</t>
  </si>
  <si>
    <t xml:space="preserve">      Derivatives</t>
  </si>
  <si>
    <t xml:space="preserve">   Receivables:</t>
  </si>
  <si>
    <t xml:space="preserve">      Federal</t>
  </si>
  <si>
    <t xml:space="preserve">      Non-Federal</t>
  </si>
  <si>
    <t xml:space="preserve">      Interest and Dividends</t>
  </si>
  <si>
    <t xml:space="preserve">      Accounts</t>
  </si>
  <si>
    <t xml:space="preserve">      Investment Trades</t>
  </si>
  <si>
    <t xml:space="preserve">      Current  Other</t>
  </si>
  <si>
    <t xml:space="preserve">      Non-Current Other</t>
  </si>
  <si>
    <t xml:space="preserve">      Taxes</t>
  </si>
  <si>
    <t xml:space="preserve">      Other Governmental </t>
  </si>
  <si>
    <t xml:space="preserve">   Due From Other Funds</t>
  </si>
  <si>
    <t xml:space="preserve">   Due From Primary Government</t>
  </si>
  <si>
    <t xml:space="preserve">   Interfund Receivable</t>
  </si>
  <si>
    <t xml:space="preserve">   Merchandise Inventories</t>
  </si>
  <si>
    <t xml:space="preserve">   Prepaid Items</t>
  </si>
  <si>
    <t xml:space="preserve">   Loans and Contracts</t>
  </si>
  <si>
    <t>Other Assets</t>
  </si>
  <si>
    <t>Liabilities:</t>
  </si>
  <si>
    <t>Payables:</t>
  </si>
  <si>
    <t xml:space="preserve">      Payroll </t>
  </si>
  <si>
    <t xml:space="preserve">      Other Intergovernmental</t>
  </si>
  <si>
    <t xml:space="preserve">      Interest</t>
  </si>
  <si>
    <t xml:space="preserve">      Annuities  </t>
  </si>
  <si>
    <t xml:space="preserve">   Due To Other Funds</t>
  </si>
  <si>
    <t xml:space="preserve">   Unearned Revenue</t>
  </si>
  <si>
    <t xml:space="preserve">   Employees’ Compensable Leave</t>
  </si>
  <si>
    <t>Obligations/Securities Lending</t>
  </si>
  <si>
    <t xml:space="preserve">   Funds Held for Others</t>
  </si>
  <si>
    <t xml:space="preserve">   Payables from Restricted Assets</t>
  </si>
  <si>
    <t xml:space="preserve">   Other Liabilities</t>
  </si>
  <si>
    <t xml:space="preserve">   Investment Derivative Instrument Liability</t>
  </si>
  <si>
    <t>Net Position:</t>
  </si>
  <si>
    <t xml:space="preserve">   Restricted for Pensions</t>
  </si>
  <si>
    <t xml:space="preserve">   Restricted for OPEB</t>
  </si>
  <si>
    <t xml:space="preserve">   Restricted for Pool Participants</t>
  </si>
  <si>
    <t xml:space="preserve">   Fiduciary NP Other Purposes</t>
  </si>
  <si>
    <t>adjust balance to GL 24xx</t>
  </si>
  <si>
    <t>Additions:</t>
  </si>
  <si>
    <t xml:space="preserve">   Contributions</t>
  </si>
  <si>
    <t xml:space="preserve">      Member Contributions</t>
  </si>
  <si>
    <t xml:space="preserve">      State Contributions</t>
  </si>
  <si>
    <t xml:space="preserve">      Transfers In of Contributions</t>
  </si>
  <si>
    <t xml:space="preserve">      Premium Contributions</t>
  </si>
  <si>
    <t xml:space="preserve">      Federal Contributions</t>
  </si>
  <si>
    <t xml:space="preserve">      Other Contributions</t>
  </si>
  <si>
    <t xml:space="preserve">      Settlement of Claims</t>
  </si>
  <si>
    <t xml:space="preserve">         Total Contributions</t>
  </si>
  <si>
    <t xml:space="preserve">   Investment Income</t>
  </si>
  <si>
    <t xml:space="preserve">      From Investing Activities</t>
  </si>
  <si>
    <t xml:space="preserve">         Net Increase in Fair Value of Investments</t>
  </si>
  <si>
    <t xml:space="preserve">         Interest, Dividend and Other</t>
  </si>
  <si>
    <t xml:space="preserve">            Total Investing Income</t>
  </si>
  <si>
    <t xml:space="preserve">         Less Investing Activities Expense</t>
  </si>
  <si>
    <t xml:space="preserve">            Net Income from Investing Activities</t>
  </si>
  <si>
    <t>From Securities Lending Activities</t>
  </si>
  <si>
    <t xml:space="preserve">      Securities Lending Income</t>
  </si>
  <si>
    <t xml:space="preserve">      Less Securities Lending Expense</t>
  </si>
  <si>
    <t xml:space="preserve">         Borrower Rebates*</t>
  </si>
  <si>
    <t xml:space="preserve">         Management Fees</t>
  </si>
  <si>
    <t xml:space="preserve">      Net Income from Securities Lending</t>
  </si>
  <si>
    <t xml:space="preserve">            Total Net Investment Income</t>
  </si>
  <si>
    <t xml:space="preserve">   Capital Share and Individual Account Transactions</t>
  </si>
  <si>
    <t xml:space="preserve">      Net Increase in Participant Investments</t>
  </si>
  <si>
    <t xml:space="preserve">   Other Additions</t>
  </si>
  <si>
    <t xml:space="preserve">      Other Revenue</t>
  </si>
  <si>
    <t xml:space="preserve">      Transfer In</t>
  </si>
  <si>
    <t xml:space="preserve">         Total Other Additions</t>
  </si>
  <si>
    <t>Total Additions</t>
  </si>
  <si>
    <t>Deductions:</t>
  </si>
  <si>
    <t xml:space="preserve">   Benefits</t>
  </si>
  <si>
    <t xml:space="preserve">   Refunds of Contributions</t>
  </si>
  <si>
    <t xml:space="preserve">   Transfer Out of Contributions</t>
  </si>
  <si>
    <t xml:space="preserve">   Administrative Expenses</t>
  </si>
  <si>
    <t xml:space="preserve">   Depreciation and Amortization Expense</t>
  </si>
  <si>
    <t xml:space="preserve">   Settlement of Claims</t>
  </si>
  <si>
    <t xml:space="preserve">   Interest Expense</t>
  </si>
  <si>
    <t xml:space="preserve">   Other Expenses</t>
  </si>
  <si>
    <t xml:space="preserve">   Transfer Out</t>
  </si>
  <si>
    <t>Total Deductions</t>
  </si>
  <si>
    <t>Increase(Decrease) in Net Position</t>
  </si>
  <si>
    <t>Stmt of Net Position (NP) (Fid)</t>
  </si>
  <si>
    <t>Stmt of Rev, Exp and Chgs (Fid)</t>
  </si>
  <si>
    <t>Higher Education Systems
Statement of Fiduciary Net Position
AFR to USAS Reconciliation</t>
  </si>
  <si>
    <t>Higher Education Systems
Schedule of Revenues, Expenses and Changes in Fiduciary Net Position
AFR to USAS Reconciliation</t>
  </si>
  <si>
    <t>Deferred Outflow of Resources - OPEB</t>
  </si>
  <si>
    <t>Deferred Outflow of Resources - ARO</t>
  </si>
  <si>
    <t>Direct Placement - Revenue Bonds</t>
  </si>
  <si>
    <t>Direct Borrowing  - Capital Leases</t>
  </si>
  <si>
    <t>Asset Retirement Obligation</t>
  </si>
  <si>
    <t>NC Net OPEB Liability</t>
  </si>
  <si>
    <t xml:space="preserve">Deferred Inflow of Resources - OPEB     </t>
  </si>
  <si>
    <t>Net OPEB Liability - Prop &amp; BTA</t>
  </si>
  <si>
    <t>OPEB Expense Propriety</t>
  </si>
  <si>
    <t>OPEB Contrib Offset - Prop &amp; BTA</t>
  </si>
  <si>
    <t>Leases</t>
  </si>
  <si>
    <t>0256</t>
  </si>
  <si>
    <t>0479</t>
  </si>
  <si>
    <t>Right to Use Assets:</t>
  </si>
  <si>
    <t xml:space="preserve"> Amortizable</t>
  </si>
  <si>
    <t>Land</t>
  </si>
  <si>
    <t>0321</t>
  </si>
  <si>
    <t>Less Accumulated Amortization</t>
  </si>
  <si>
    <t>0322</t>
  </si>
  <si>
    <t>0323</t>
  </si>
  <si>
    <t>0324</t>
  </si>
  <si>
    <t>0331</t>
  </si>
  <si>
    <t>0332</t>
  </si>
  <si>
    <t>0336</t>
  </si>
  <si>
    <t>0337</t>
  </si>
  <si>
    <t>Equipment</t>
  </si>
  <si>
    <t>0348</t>
  </si>
  <si>
    <t>0349</t>
  </si>
  <si>
    <t>Vehicles</t>
  </si>
  <si>
    <t>0358</t>
  </si>
  <si>
    <t>0359</t>
  </si>
  <si>
    <t>Right to Use Lease Obligations</t>
  </si>
  <si>
    <t>647</t>
  </si>
  <si>
    <t>1129</t>
  </si>
  <si>
    <t>1219</t>
  </si>
  <si>
    <t>Deferred Inflows of Resources - Leases</t>
  </si>
  <si>
    <t>Amortization - Right to Use Leases</t>
  </si>
  <si>
    <t>Increase in Obligation - Right to Use Leases</t>
  </si>
  <si>
    <r>
      <t>NOTES:  Refer to T-Code Reference on Instruction worksheet to determine whether or not the transaction should be entered as reversing (R). 
                On the AGL required column, if the cell is not blacked out, then an AGL must be entered or the transaction will error off in USAS.
                Any remaining balance in System Clearing, must be cleared out against GL 2950 Unrestricted Net Position.</t>
    </r>
    <r>
      <rPr>
        <b/>
        <i/>
        <sz val="9"/>
        <color rgb="FFFF0000"/>
        <rFont val="Arial"/>
        <family val="2"/>
      </rPr>
      <t xml:space="preserve">
</t>
    </r>
  </si>
  <si>
    <t>Total Deferred Outflows of Resources</t>
  </si>
  <si>
    <t>Total Deferred Inflows of Resources</t>
  </si>
  <si>
    <t>Amortization - Long Term Debt</t>
  </si>
  <si>
    <t>Amortization - Intangible  Capital Assets</t>
  </si>
  <si>
    <t>Amortization - Computer Software</t>
  </si>
  <si>
    <t>Interest Income - Leases Receivable</t>
  </si>
  <si>
    <t>Grant Revenue - OPEB Related</t>
  </si>
  <si>
    <r>
      <rPr>
        <b/>
        <i/>
        <sz val="9"/>
        <color rgb="FFFF0000"/>
        <rFont val="Arial"/>
        <family val="2"/>
      </rPr>
      <t>ONLY</t>
    </r>
    <r>
      <rPr>
        <sz val="9"/>
        <color rgb="FFFF0000"/>
        <rFont val="Arial"/>
        <family val="2"/>
      </rPr>
      <t xml:space="preserve"> Entered by Comptroller, reconciliation difference required</t>
    </r>
  </si>
  <si>
    <t>Subscription Software</t>
  </si>
  <si>
    <t>Right to Use Subscription Obligations</t>
  </si>
  <si>
    <t>Intangible Assets – Public-Private/Public-Public Partnerships</t>
  </si>
  <si>
    <t>Accumulated Amortization – Intangible Assets PPP</t>
  </si>
  <si>
    <t>Public-Private and Public-Public Partnerships</t>
  </si>
  <si>
    <t>Change in Net Position</t>
  </si>
  <si>
    <t>Net Position</t>
  </si>
  <si>
    <t>FY23-reclass 1125 to 1129</t>
  </si>
  <si>
    <t>FY23-reclass 1215 to 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</si>
</sst>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_);\(#,###\)"/>
    <numFmt numFmtId="165" formatCode="00##"/>
    <numFmt numFmtId="166" formatCode="#,##0.0_);\(#,##0.0\)"/>
  </numFmts>
  <fonts count="28" x14ac:knownFonts="1">
    <font>
      <sz val="10"/>
      <name val="Arial"/>
    </font>
    <font>
      <sz val="10"/>
      <name val="Times"/>
    </font>
    <font>
      <b/>
      <sz val="10"/>
      <name val="Helv"/>
    </font>
    <font>
      <sz val="10"/>
      <name val="Arial"/>
      <family val="2"/>
    </font>
    <font>
      <sz val="12"/>
      <name val="Arial"/>
      <family val="2"/>
    </font>
    <font>
      <sz val="12"/>
      <color theme="1"/>
      <name val="Arial"/>
      <family val="2"/>
    </font>
    <font>
      <b/>
      <sz val="12"/>
      <color theme="1"/>
      <name val="Arial"/>
      <family val="2"/>
    </font>
    <font>
      <sz val="12"/>
      <color theme="0"/>
      <name val="Arial"/>
      <family val="2"/>
    </font>
    <font>
      <b/>
      <sz val="18"/>
      <name val="Arial"/>
      <family val="2"/>
    </font>
    <font>
      <b/>
      <i/>
      <sz val="12"/>
      <name val="Arial"/>
      <family val="2"/>
    </font>
    <font>
      <b/>
      <u/>
      <sz val="12"/>
      <color theme="1"/>
      <name val="Arial"/>
      <family val="2"/>
    </font>
    <font>
      <b/>
      <sz val="14"/>
      <name val="Arial"/>
      <family val="2"/>
    </font>
    <font>
      <u/>
      <sz val="10"/>
      <color theme="10"/>
      <name val="Arial"/>
      <family val="2"/>
    </font>
    <font>
      <u/>
      <sz val="12"/>
      <color theme="10"/>
      <name val="Arial"/>
      <family val="2"/>
    </font>
    <font>
      <i/>
      <sz val="12"/>
      <color theme="1"/>
      <name val="Arial"/>
      <family val="2"/>
    </font>
    <font>
      <b/>
      <sz val="10"/>
      <name val="Arial"/>
      <family val="2"/>
    </font>
    <font>
      <b/>
      <sz val="9"/>
      <name val="Arial"/>
      <family val="2"/>
    </font>
    <font>
      <sz val="9"/>
      <name val="Arial"/>
      <family val="2"/>
    </font>
    <font>
      <b/>
      <i/>
      <sz val="9"/>
      <name val="Arial"/>
      <family val="2"/>
    </font>
    <font>
      <sz val="9"/>
      <color rgb="FF000000"/>
      <name val="Arial"/>
      <family val="2"/>
    </font>
    <font>
      <b/>
      <i/>
      <sz val="9"/>
      <color rgb="FF000000"/>
      <name val="Arial"/>
      <family val="2"/>
    </font>
    <font>
      <sz val="9"/>
      <color theme="0"/>
      <name val="Arial"/>
      <family val="2"/>
    </font>
    <font>
      <b/>
      <i/>
      <sz val="9"/>
      <color rgb="FFFF0000"/>
      <name val="Arial"/>
      <family val="2"/>
    </font>
    <font>
      <i/>
      <sz val="9"/>
      <name val="Arial"/>
      <family val="2"/>
    </font>
    <font>
      <sz val="9"/>
      <color rgb="FF0070C0"/>
      <name val="Arial"/>
      <family val="2"/>
    </font>
    <font>
      <sz val="9"/>
      <color theme="1"/>
      <name val="Arial"/>
      <family val="2"/>
    </font>
    <font>
      <u/>
      <sz val="9"/>
      <name val="Arial"/>
      <family val="2"/>
    </font>
    <font>
      <sz val="9"/>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10">
    <xf numFmtId="0" fontId="0" fillId="0" borderId="0"/>
    <xf numFmtId="37" fontId="2" fillId="0" borderId="0" applyNumberFormat="0" applyFill="0" applyBorder="0" applyProtection="0">
      <alignment horizontal="left"/>
      <protection locked="0"/>
    </xf>
    <xf numFmtId="37" fontId="1" fillId="0" borderId="0" applyNumberFormat="0" applyProtection="0">
      <alignment horizontal="left"/>
      <protection locked="0"/>
    </xf>
    <xf numFmtId="164" fontId="1" fillId="0" borderId="0" applyFill="0" applyBorder="0" applyProtection="0">
      <alignment horizontal="right"/>
      <protection locked="0"/>
    </xf>
    <xf numFmtId="0" fontId="3" fillId="0" borderId="0"/>
    <xf numFmtId="0" fontId="3" fillId="0" borderId="0"/>
    <xf numFmtId="0" fontId="3" fillId="0" borderId="0"/>
    <xf numFmtId="0" fontId="3" fillId="0" borderId="0"/>
    <xf numFmtId="0" fontId="3" fillId="0" borderId="0"/>
    <xf numFmtId="0" fontId="12" fillId="0" borderId="0" applyNumberFormat="0" applyFill="0" applyBorder="0" applyAlignment="0" applyProtection="0"/>
  </cellStyleXfs>
  <cellXfs count="273">
    <xf numFmtId="0" fontId="0" fillId="0" borderId="0" xfId="0"/>
    <xf numFmtId="0" fontId="4" fillId="0" borderId="0" xfId="0" applyFont="1"/>
    <xf numFmtId="0" fontId="5" fillId="0" borderId="0" xfId="0" applyFont="1"/>
    <xf numFmtId="0" fontId="5" fillId="0" borderId="0" xfId="0" applyFont="1" applyAlignment="1">
      <alignment wrapText="1"/>
    </xf>
    <xf numFmtId="0" fontId="5" fillId="0" borderId="0" xfId="0" applyFont="1" applyAlignment="1"/>
    <xf numFmtId="0" fontId="5" fillId="0" borderId="0" xfId="0" applyFont="1" applyAlignment="1">
      <alignment horizontal="center"/>
    </xf>
    <xf numFmtId="0" fontId="11" fillId="0" borderId="0" xfId="0" applyFont="1" applyFill="1" applyAlignment="1"/>
    <xf numFmtId="0" fontId="10" fillId="0" borderId="0" xfId="0" applyFont="1" applyFill="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8" fillId="0" borderId="0" xfId="0" applyFont="1" applyAlignment="1">
      <alignment horizontal="left" vertical="center" indent="4"/>
    </xf>
    <xf numFmtId="0" fontId="13" fillId="0" borderId="0" xfId="9" applyFont="1" applyAlignment="1">
      <alignment horizontal="left" indent="4"/>
    </xf>
    <xf numFmtId="0" fontId="7" fillId="0" borderId="0" xfId="0" applyFont="1" applyAlignment="1">
      <alignment horizontal="left" indent="4"/>
    </xf>
    <xf numFmtId="0" fontId="4" fillId="0" borderId="0" xfId="0" applyFont="1" applyAlignment="1">
      <alignment horizontal="left" indent="4"/>
    </xf>
    <xf numFmtId="0" fontId="4" fillId="0" borderId="0" xfId="0" applyFont="1" applyProtection="1"/>
    <xf numFmtId="165" fontId="4" fillId="0" borderId="2" xfId="0" applyNumberFormat="1" applyFont="1" applyFill="1" applyBorder="1" applyAlignment="1" applyProtection="1">
      <alignment horizontal="center"/>
    </xf>
    <xf numFmtId="0" fontId="4" fillId="0" borderId="0" xfId="0" applyFont="1" applyAlignment="1" applyProtection="1"/>
    <xf numFmtId="40" fontId="4" fillId="0" borderId="0" xfId="0" applyNumberFormat="1" applyFont="1" applyProtection="1"/>
    <xf numFmtId="0" fontId="4" fillId="0" borderId="0" xfId="0" applyFont="1" applyBorder="1" applyAlignment="1" applyProtection="1">
      <alignment horizontal="center"/>
    </xf>
    <xf numFmtId="0" fontId="4" fillId="0" borderId="0" xfId="0" applyFont="1" applyBorder="1" applyProtection="1"/>
    <xf numFmtId="0" fontId="4" fillId="0" borderId="0" xfId="0" applyFont="1" applyAlignment="1" applyProtection="1">
      <alignment horizontal="center"/>
    </xf>
    <xf numFmtId="0" fontId="5" fillId="0" borderId="0" xfId="0" applyFont="1" applyFill="1" applyAlignment="1">
      <alignment horizontal="center"/>
    </xf>
    <xf numFmtId="0" fontId="4" fillId="0" borderId="0" xfId="4" applyFont="1" applyProtection="1"/>
    <xf numFmtId="165" fontId="4" fillId="0" borderId="2" xfId="4" applyNumberFormat="1" applyFont="1" applyFill="1" applyBorder="1" applyAlignment="1" applyProtection="1">
      <alignment horizontal="center"/>
    </xf>
    <xf numFmtId="0" fontId="4" fillId="0" borderId="0" xfId="4" applyFont="1" applyAlignment="1" applyProtection="1">
      <alignment horizontal="center"/>
    </xf>
    <xf numFmtId="40" fontId="4" fillId="0" borderId="0" xfId="4" applyNumberFormat="1" applyFont="1" applyProtection="1"/>
    <xf numFmtId="0" fontId="4" fillId="0" borderId="0" xfId="4" applyFont="1" applyBorder="1" applyAlignment="1" applyProtection="1">
      <alignment horizontal="center"/>
    </xf>
    <xf numFmtId="0" fontId="4" fillId="0" borderId="0" xfId="4" applyFont="1" applyBorder="1" applyProtection="1"/>
    <xf numFmtId="49" fontId="16" fillId="0" borderId="0" xfId="4" applyNumberFormat="1" applyFont="1" applyBorder="1" applyAlignment="1" applyProtection="1">
      <alignment horizontal="right"/>
    </xf>
    <xf numFmtId="0" fontId="17" fillId="0" borderId="0" xfId="4" applyFont="1" applyProtection="1"/>
    <xf numFmtId="49" fontId="16" fillId="0" borderId="0" xfId="4" applyNumberFormat="1" applyFont="1" applyAlignment="1" applyProtection="1">
      <alignment horizontal="right"/>
    </xf>
    <xf numFmtId="0" fontId="16" fillId="0" borderId="0" xfId="4" applyFont="1" applyAlignment="1" applyProtection="1">
      <alignment horizontal="right"/>
    </xf>
    <xf numFmtId="0" fontId="16" fillId="0" borderId="0" xfId="4" applyFont="1" applyBorder="1" applyAlignment="1" applyProtection="1">
      <alignment horizontal="right"/>
    </xf>
    <xf numFmtId="0" fontId="19" fillId="0" borderId="0" xfId="4" applyFont="1" applyBorder="1" applyAlignment="1">
      <alignment wrapText="1"/>
    </xf>
    <xf numFmtId="0" fontId="17" fillId="0" borderId="0" xfId="4" applyFont="1" applyBorder="1" applyAlignment="1" applyProtection="1">
      <alignment horizontal="center"/>
    </xf>
    <xf numFmtId="0" fontId="17" fillId="0" borderId="0" xfId="4" applyFont="1" applyFill="1" applyBorder="1" applyAlignment="1" applyProtection="1">
      <alignment horizontal="center"/>
      <protection locked="0"/>
    </xf>
    <xf numFmtId="0" fontId="17" fillId="4" borderId="0" xfId="4" applyFont="1" applyFill="1" applyBorder="1" applyAlignment="1" applyProtection="1"/>
    <xf numFmtId="40" fontId="17" fillId="0" borderId="0" xfId="4" applyNumberFormat="1" applyFont="1" applyProtection="1">
      <protection locked="0"/>
    </xf>
    <xf numFmtId="40" fontId="17" fillId="0" borderId="0" xfId="4" applyNumberFormat="1" applyFont="1" applyProtection="1"/>
    <xf numFmtId="0" fontId="17" fillId="0" borderId="0" xfId="4" applyFont="1" applyProtection="1">
      <protection locked="0"/>
    </xf>
    <xf numFmtId="0" fontId="17" fillId="0" borderId="0" xfId="4" applyFont="1" applyBorder="1" applyAlignment="1">
      <alignment wrapText="1"/>
    </xf>
    <xf numFmtId="0" fontId="17" fillId="0" borderId="0" xfId="4" applyFont="1" applyBorder="1" applyAlignment="1" applyProtection="1">
      <alignment horizontal="center"/>
      <protection locked="0"/>
    </xf>
    <xf numFmtId="0" fontId="18" fillId="0" borderId="0" xfId="4" applyFont="1" applyBorder="1" applyAlignment="1">
      <alignment wrapText="1"/>
    </xf>
    <xf numFmtId="0" fontId="17" fillId="0" borderId="0" xfId="4" applyFont="1" applyFill="1" applyBorder="1" applyAlignment="1" applyProtection="1">
      <alignment horizontal="center"/>
    </xf>
    <xf numFmtId="0" fontId="17" fillId="0" borderId="0" xfId="4" applyFont="1" applyBorder="1" applyAlignment="1">
      <alignment horizontal="left" wrapText="1" indent="2"/>
    </xf>
    <xf numFmtId="0" fontId="19" fillId="0" borderId="0" xfId="4" applyFont="1" applyBorder="1" applyAlignment="1">
      <alignment horizontal="left" wrapText="1" indent="1"/>
    </xf>
    <xf numFmtId="0" fontId="19" fillId="0" borderId="0" xfId="4" applyFont="1" applyBorder="1" applyAlignment="1">
      <alignment horizontal="left" wrapText="1" indent="2"/>
    </xf>
    <xf numFmtId="40" fontId="17" fillId="0" borderId="0" xfId="4" applyNumberFormat="1" applyFont="1" applyFill="1" applyProtection="1">
      <protection locked="0"/>
    </xf>
    <xf numFmtId="40" fontId="17" fillId="0" borderId="0" xfId="4" applyNumberFormat="1" applyFont="1" applyFill="1" applyProtection="1"/>
    <xf numFmtId="0" fontId="17" fillId="0" borderId="0" xfId="4" applyFont="1" applyFill="1" applyBorder="1" applyAlignment="1" applyProtection="1"/>
    <xf numFmtId="40" fontId="17" fillId="0" borderId="1" xfId="4" applyNumberFormat="1" applyFont="1" applyBorder="1" applyProtection="1">
      <protection locked="0"/>
    </xf>
    <xf numFmtId="164" fontId="17" fillId="0" borderId="0" xfId="2" applyNumberFormat="1" applyFont="1" applyFill="1" applyBorder="1" applyProtection="1">
      <alignment horizontal="left"/>
      <protection locked="0"/>
    </xf>
    <xf numFmtId="0" fontId="17" fillId="4" borderId="0" xfId="4" applyFont="1" applyFill="1" applyBorder="1" applyProtection="1"/>
    <xf numFmtId="40" fontId="17" fillId="2" borderId="0" xfId="4" applyNumberFormat="1" applyFont="1" applyFill="1" applyAlignment="1" applyProtection="1">
      <alignment horizontal="center"/>
    </xf>
    <xf numFmtId="0" fontId="17" fillId="0" borderId="0" xfId="4" applyFont="1" applyAlignment="1" applyProtection="1">
      <alignment horizontal="center"/>
    </xf>
    <xf numFmtId="49" fontId="16" fillId="0" borderId="0" xfId="0" applyNumberFormat="1" applyFont="1" applyBorder="1" applyAlignment="1" applyProtection="1">
      <alignment horizontal="right"/>
    </xf>
    <xf numFmtId="0" fontId="17" fillId="0" borderId="0" xfId="0" applyFont="1" applyProtection="1"/>
    <xf numFmtId="49" fontId="16" fillId="0" borderId="0" xfId="0" applyNumberFormat="1" applyFont="1" applyAlignment="1" applyProtection="1">
      <alignment horizontal="right"/>
    </xf>
    <xf numFmtId="0" fontId="16" fillId="0" borderId="0" xfId="0" applyFont="1" applyAlignment="1" applyProtection="1">
      <alignment horizontal="right"/>
    </xf>
    <xf numFmtId="0" fontId="16" fillId="0" borderId="0" xfId="0" applyFont="1" applyBorder="1" applyAlignment="1" applyProtection="1">
      <alignment horizontal="right"/>
    </xf>
    <xf numFmtId="0" fontId="15" fillId="5" borderId="1" xfId="0" applyFont="1" applyFill="1" applyBorder="1" applyAlignment="1" applyProtection="1">
      <alignment horizontal="center"/>
    </xf>
    <xf numFmtId="0" fontId="15" fillId="5" borderId="1" xfId="0" applyFont="1" applyFill="1" applyBorder="1" applyAlignment="1" applyProtection="1">
      <alignment horizontal="center" wrapText="1"/>
    </xf>
    <xf numFmtId="40" fontId="15" fillId="5" borderId="1" xfId="0" applyNumberFormat="1" applyFont="1" applyFill="1" applyBorder="1" applyAlignment="1" applyProtection="1">
      <alignment horizontal="center" wrapText="1"/>
    </xf>
    <xf numFmtId="0" fontId="15" fillId="0" borderId="0" xfId="0" applyFont="1" applyProtection="1"/>
    <xf numFmtId="37" fontId="17" fillId="0" borderId="0" xfId="2" applyFont="1" applyFill="1" applyAlignment="1" applyProtection="1">
      <alignment horizontal="left" indent="3"/>
    </xf>
    <xf numFmtId="0" fontId="17" fillId="0" borderId="2" xfId="0" applyFont="1" applyFill="1" applyBorder="1" applyAlignment="1" applyProtection="1">
      <alignment horizontal="center"/>
    </xf>
    <xf numFmtId="0" fontId="17" fillId="0" borderId="2" xfId="0" applyFont="1" applyFill="1" applyBorder="1" applyAlignment="1" applyProtection="1">
      <alignment horizontal="center"/>
      <protection locked="0"/>
    </xf>
    <xf numFmtId="165" fontId="17" fillId="0" borderId="2" xfId="0" applyNumberFormat="1" applyFont="1" applyFill="1" applyBorder="1" applyAlignment="1" applyProtection="1">
      <alignment horizontal="center"/>
    </xf>
    <xf numFmtId="40" fontId="17" fillId="0" borderId="0" xfId="0" applyNumberFormat="1" applyFont="1" applyFill="1" applyProtection="1">
      <protection locked="0"/>
    </xf>
    <xf numFmtId="40" fontId="17" fillId="0" borderId="0" xfId="0" applyNumberFormat="1" applyFont="1" applyFill="1" applyProtection="1"/>
    <xf numFmtId="0" fontId="17" fillId="0" borderId="0" xfId="0" applyFont="1" applyProtection="1">
      <protection locked="0"/>
    </xf>
    <xf numFmtId="37" fontId="17" fillId="7" borderId="0" xfId="2" applyFont="1" applyFill="1" applyAlignment="1" applyProtection="1">
      <alignment horizontal="left" indent="4"/>
    </xf>
    <xf numFmtId="0" fontId="17" fillId="7" borderId="2" xfId="0" applyFont="1" applyFill="1" applyBorder="1" applyAlignment="1" applyProtection="1">
      <alignment horizontal="center"/>
    </xf>
    <xf numFmtId="0" fontId="17" fillId="7" borderId="2" xfId="0" applyFont="1" applyFill="1" applyBorder="1" applyAlignment="1" applyProtection="1">
      <alignment horizontal="center"/>
      <protection locked="0"/>
    </xf>
    <xf numFmtId="165" fontId="17" fillId="7" borderId="2" xfId="0" applyNumberFormat="1" applyFont="1" applyFill="1" applyBorder="1" applyAlignment="1" applyProtection="1">
      <alignment horizontal="center"/>
    </xf>
    <xf numFmtId="40" fontId="17" fillId="7" borderId="0" xfId="0" applyNumberFormat="1" applyFont="1" applyFill="1" applyProtection="1">
      <protection locked="0"/>
    </xf>
    <xf numFmtId="40" fontId="17" fillId="7" borderId="0" xfId="0" applyNumberFormat="1" applyFont="1" applyFill="1" applyProtection="1"/>
    <xf numFmtId="0" fontId="17" fillId="7" borderId="0" xfId="0" applyFont="1" applyFill="1" applyProtection="1">
      <protection locked="0"/>
    </xf>
    <xf numFmtId="0" fontId="17" fillId="0" borderId="0" xfId="0" applyFont="1" applyFill="1" applyAlignment="1" applyProtection="1">
      <alignment horizontal="left" indent="2"/>
    </xf>
    <xf numFmtId="37" fontId="17" fillId="0" borderId="0" xfId="2" applyFont="1" applyFill="1" applyAlignment="1" applyProtection="1">
      <alignment horizontal="left" indent="2"/>
    </xf>
    <xf numFmtId="37" fontId="17" fillId="0" borderId="0" xfId="2" applyFont="1" applyFill="1" applyAlignment="1" applyProtection="1">
      <alignment horizontal="left" indent="4"/>
    </xf>
    <xf numFmtId="0" fontId="17" fillId="0" borderId="2" xfId="0" applyFont="1" applyFill="1" applyBorder="1" applyAlignment="1">
      <alignment horizontal="center"/>
    </xf>
    <xf numFmtId="165" fontId="17" fillId="0" borderId="2" xfId="0" quotePrefix="1" applyNumberFormat="1" applyFont="1" applyFill="1" applyBorder="1" applyAlignment="1">
      <alignment horizontal="center"/>
    </xf>
    <xf numFmtId="37" fontId="17" fillId="0" borderId="0" xfId="2" applyFont="1" applyFill="1" applyBorder="1" applyAlignment="1" applyProtection="1">
      <alignment horizontal="left" indent="2"/>
    </xf>
    <xf numFmtId="0" fontId="17" fillId="0" borderId="2" xfId="0" applyFont="1" applyFill="1" applyBorder="1" applyProtection="1">
      <protection locked="0"/>
    </xf>
    <xf numFmtId="0" fontId="17" fillId="0" borderId="2" xfId="5" applyFont="1" applyFill="1" applyBorder="1" applyAlignment="1" applyProtection="1">
      <alignment horizontal="center"/>
    </xf>
    <xf numFmtId="0" fontId="17" fillId="0" borderId="2" xfId="5" applyFont="1" applyFill="1" applyBorder="1" applyAlignment="1" applyProtection="1">
      <alignment horizontal="center"/>
      <protection locked="0"/>
    </xf>
    <xf numFmtId="165" fontId="17" fillId="0" borderId="2" xfId="5" applyNumberFormat="1" applyFont="1" applyFill="1" applyBorder="1" applyAlignment="1" applyProtection="1">
      <alignment horizontal="center"/>
    </xf>
    <xf numFmtId="40" fontId="17" fillId="0" borderId="0" xfId="5" applyNumberFormat="1" applyFont="1" applyFill="1" applyProtection="1">
      <protection locked="0"/>
    </xf>
    <xf numFmtId="40" fontId="17" fillId="0" borderId="0" xfId="5" applyNumberFormat="1" applyFont="1" applyFill="1" applyProtection="1"/>
    <xf numFmtId="0" fontId="17" fillId="0" borderId="0" xfId="5" applyFont="1" applyFill="1" applyProtection="1"/>
    <xf numFmtId="164" fontId="17" fillId="0" borderId="0" xfId="3" applyFont="1" applyFill="1" applyBorder="1" applyAlignment="1" applyProtection="1">
      <alignment horizontal="left" indent="4"/>
    </xf>
    <xf numFmtId="0" fontId="17" fillId="4" borderId="2" xfId="0" applyFont="1" applyFill="1" applyBorder="1" applyAlignment="1" applyProtection="1"/>
    <xf numFmtId="164" fontId="17" fillId="0" borderId="0" xfId="3" applyFont="1" applyFill="1" applyAlignment="1" applyProtection="1">
      <alignment horizontal="left" indent="5"/>
    </xf>
    <xf numFmtId="164" fontId="17" fillId="0" borderId="0" xfId="3" applyFont="1" applyFill="1" applyAlignment="1" applyProtection="1">
      <alignment horizontal="left" indent="4"/>
    </xf>
    <xf numFmtId="0" fontId="17" fillId="0" borderId="0" xfId="0" applyFont="1"/>
    <xf numFmtId="0" fontId="24" fillId="8" borderId="0" xfId="0" applyFont="1" applyFill="1"/>
    <xf numFmtId="164" fontId="17" fillId="0" borderId="0" xfId="3" applyFont="1" applyFill="1" applyAlignment="1" applyProtection="1">
      <alignment horizontal="left" indent="2"/>
    </xf>
    <xf numFmtId="0" fontId="25" fillId="0" borderId="0" xfId="0" applyFont="1" applyProtection="1"/>
    <xf numFmtId="37" fontId="17" fillId="0" borderId="0" xfId="2" applyFont="1" applyFill="1" applyBorder="1" applyAlignment="1" applyProtection="1">
      <alignment horizontal="left" indent="3"/>
    </xf>
    <xf numFmtId="165" fontId="17" fillId="0" borderId="4" xfId="0" applyNumberFormat="1" applyFont="1" applyFill="1" applyBorder="1" applyAlignment="1" applyProtection="1">
      <alignment horizontal="center"/>
    </xf>
    <xf numFmtId="0" fontId="17" fillId="0" borderId="0" xfId="0" applyFont="1" applyFill="1" applyProtection="1">
      <protection locked="0"/>
    </xf>
    <xf numFmtId="0" fontId="17" fillId="0" borderId="2" xfId="0" quotePrefix="1" applyFont="1" applyFill="1" applyBorder="1" applyAlignment="1">
      <alignment horizontal="center"/>
    </xf>
    <xf numFmtId="0" fontId="17" fillId="0" borderId="0" xfId="0" applyFont="1" applyFill="1" applyBorder="1" applyAlignment="1" applyProtection="1">
      <alignment horizontal="left" indent="2"/>
    </xf>
    <xf numFmtId="0" fontId="17" fillId="0" borderId="2" xfId="7" applyFont="1" applyFill="1" applyBorder="1" applyAlignment="1" applyProtection="1">
      <alignment horizontal="center"/>
    </xf>
    <xf numFmtId="0" fontId="17" fillId="0" borderId="2" xfId="7" applyFont="1" applyFill="1" applyBorder="1" applyAlignment="1" applyProtection="1">
      <alignment horizontal="center"/>
      <protection locked="0"/>
    </xf>
    <xf numFmtId="165" fontId="17" fillId="0" borderId="2" xfId="7" applyNumberFormat="1" applyFont="1" applyFill="1" applyBorder="1" applyAlignment="1" applyProtection="1">
      <alignment horizontal="center"/>
    </xf>
    <xf numFmtId="0" fontId="17" fillId="0" borderId="2" xfId="7" applyFont="1" applyFill="1" applyBorder="1" applyAlignment="1">
      <alignment horizontal="center"/>
    </xf>
    <xf numFmtId="165" fontId="17" fillId="0" borderId="2" xfId="7" applyNumberFormat="1" applyFont="1" applyFill="1" applyBorder="1" applyAlignment="1">
      <alignment horizontal="center"/>
    </xf>
    <xf numFmtId="0" fontId="17" fillId="4" borderId="0" xfId="0" applyFont="1" applyFill="1" applyBorder="1" applyAlignment="1" applyProtection="1">
      <alignment horizontal="center"/>
    </xf>
    <xf numFmtId="37" fontId="17" fillId="0" borderId="0" xfId="2" applyFont="1" applyFill="1" applyBorder="1" applyAlignment="1" applyProtection="1">
      <alignment horizontal="left" indent="1"/>
    </xf>
    <xf numFmtId="0" fontId="17" fillId="4" borderId="2" xfId="0" applyFont="1" applyFill="1" applyBorder="1" applyProtection="1"/>
    <xf numFmtId="0" fontId="17" fillId="0" borderId="0" xfId="0" applyFont="1" applyFill="1" applyBorder="1" applyAlignment="1" applyProtection="1">
      <alignment horizontal="left" indent="1"/>
    </xf>
    <xf numFmtId="38" fontId="18" fillId="5" borderId="0" xfId="0" applyNumberFormat="1" applyFont="1" applyFill="1" applyBorder="1" applyAlignment="1" applyProtection="1">
      <alignment horizontal="left" indent="6"/>
    </xf>
    <xf numFmtId="38" fontId="18" fillId="0" borderId="0" xfId="0" applyNumberFormat="1" applyFont="1" applyFill="1" applyBorder="1" applyAlignment="1" applyProtection="1">
      <alignment horizontal="center"/>
    </xf>
    <xf numFmtId="38" fontId="18" fillId="0" borderId="0" xfId="0" applyNumberFormat="1" applyFont="1" applyFill="1" applyBorder="1" applyAlignment="1" applyProtection="1">
      <alignment horizontal="left" indent="6"/>
    </xf>
    <xf numFmtId="40" fontId="17" fillId="2" borderId="0" xfId="0" applyNumberFormat="1" applyFont="1" applyFill="1" applyAlignment="1" applyProtection="1">
      <alignment horizontal="center"/>
    </xf>
    <xf numFmtId="0" fontId="3" fillId="0" borderId="0" xfId="0" applyFont="1" applyProtection="1"/>
    <xf numFmtId="0" fontId="15" fillId="5" borderId="0" xfId="0" applyFont="1" applyFill="1" applyBorder="1" applyAlignment="1" applyProtection="1">
      <alignment horizontal="center" wrapText="1"/>
    </xf>
    <xf numFmtId="0" fontId="3" fillId="5" borderId="0" xfId="0" applyFont="1" applyFill="1" applyProtection="1"/>
    <xf numFmtId="37" fontId="17" fillId="0" borderId="0" xfId="2" applyFont="1" applyFill="1" applyBorder="1" applyAlignment="1" applyProtection="1">
      <alignment horizontal="left" indent="1"/>
      <protection locked="0"/>
    </xf>
    <xf numFmtId="0" fontId="17" fillId="0" borderId="2" xfId="0" applyFont="1" applyBorder="1" applyAlignment="1" applyProtection="1">
      <alignment horizontal="center"/>
    </xf>
    <xf numFmtId="0" fontId="17" fillId="0" borderId="4" xfId="0" applyFont="1" applyFill="1" applyBorder="1" applyAlignment="1" applyProtection="1">
      <alignment horizontal="center"/>
      <protection locked="0"/>
    </xf>
    <xf numFmtId="0" fontId="17" fillId="0" borderId="0" xfId="0" applyFont="1" applyBorder="1" applyAlignment="1" applyProtection="1">
      <alignment horizontal="center"/>
    </xf>
    <xf numFmtId="40" fontId="17" fillId="0" borderId="0" xfId="0" applyNumberFormat="1" applyFont="1" applyProtection="1">
      <protection locked="0"/>
    </xf>
    <xf numFmtId="40" fontId="17" fillId="0" borderId="0" xfId="0" applyNumberFormat="1" applyFont="1" applyProtection="1"/>
    <xf numFmtId="0" fontId="17" fillId="0" borderId="4" xfId="0" applyFont="1" applyBorder="1" applyAlignment="1" applyProtection="1">
      <alignment horizontal="center"/>
      <protection locked="0"/>
    </xf>
    <xf numFmtId="37" fontId="17" fillId="0" borderId="0" xfId="2" applyFont="1" applyFill="1" applyBorder="1" applyAlignment="1" applyProtection="1">
      <alignment horizontal="left" indent="2"/>
      <protection locked="0"/>
    </xf>
    <xf numFmtId="164" fontId="17" fillId="0" borderId="0" xfId="2" applyNumberFormat="1" applyFont="1" applyFill="1" applyBorder="1" applyAlignment="1" applyProtection="1">
      <alignment horizontal="left" indent="1"/>
      <protection locked="0"/>
    </xf>
    <xf numFmtId="164" fontId="17" fillId="0" borderId="0" xfId="2" applyNumberFormat="1" applyFont="1" applyFill="1" applyBorder="1" applyAlignment="1" applyProtection="1">
      <alignment horizontal="left" indent="2"/>
      <protection locked="0"/>
    </xf>
    <xf numFmtId="0" fontId="17" fillId="0" borderId="0" xfId="0" applyFont="1" applyFill="1" applyBorder="1" applyAlignment="1" applyProtection="1">
      <alignment horizontal="center"/>
    </xf>
    <xf numFmtId="0" fontId="17" fillId="4" borderId="4" xfId="0" applyFont="1" applyFill="1" applyBorder="1" applyProtection="1"/>
    <xf numFmtId="40" fontId="17" fillId="0" borderId="1" xfId="0" applyNumberFormat="1" applyFont="1" applyBorder="1" applyProtection="1">
      <protection locked="0"/>
    </xf>
    <xf numFmtId="0" fontId="26" fillId="0" borderId="4" xfId="0" applyFont="1" applyBorder="1" applyAlignment="1" applyProtection="1">
      <alignment horizontal="center"/>
      <protection locked="0"/>
    </xf>
    <xf numFmtId="40" fontId="17" fillId="3" borderId="0" xfId="0" applyNumberFormat="1" applyFont="1" applyFill="1" applyProtection="1"/>
    <xf numFmtId="0" fontId="17" fillId="0" borderId="0" xfId="0" applyFont="1" applyFill="1" applyProtection="1"/>
    <xf numFmtId="164" fontId="17" fillId="0" borderId="0" xfId="2" applyNumberFormat="1" applyFont="1" applyFill="1" applyAlignment="1" applyProtection="1">
      <alignment horizontal="left" indent="1"/>
      <protection locked="0"/>
    </xf>
    <xf numFmtId="0" fontId="17" fillId="0" borderId="0" xfId="0" applyFont="1" applyFill="1" applyAlignment="1">
      <alignment horizontal="center"/>
    </xf>
    <xf numFmtId="37" fontId="17" fillId="0" borderId="0" xfId="1" applyFont="1" applyFill="1" applyBorder="1" applyAlignment="1" applyProtection="1">
      <alignment horizontal="left" indent="1"/>
    </xf>
    <xf numFmtId="37" fontId="17" fillId="0" borderId="0" xfId="1" applyFont="1" applyFill="1" applyBorder="1" applyAlignment="1" applyProtection="1">
      <alignment horizontal="left" indent="2"/>
    </xf>
    <xf numFmtId="0" fontId="17" fillId="4" borderId="4" xfId="0" applyFont="1" applyFill="1" applyBorder="1" applyAlignment="1" applyProtection="1">
      <alignment horizontal="center"/>
    </xf>
    <xf numFmtId="40" fontId="17" fillId="0" borderId="0" xfId="0" applyNumberFormat="1" applyFont="1" applyBorder="1" applyProtection="1">
      <protection locked="0"/>
    </xf>
    <xf numFmtId="40" fontId="16" fillId="0" borderId="0" xfId="0" applyNumberFormat="1" applyFont="1" applyProtection="1">
      <protection locked="0"/>
    </xf>
    <xf numFmtId="0" fontId="17" fillId="0" borderId="0" xfId="0" applyFont="1" applyAlignment="1" applyProtection="1">
      <alignment horizontal="center"/>
    </xf>
    <xf numFmtId="0" fontId="3" fillId="0" borderId="0" xfId="4" applyFont="1" applyProtection="1"/>
    <xf numFmtId="0" fontId="15" fillId="5" borderId="1" xfId="4" applyFont="1" applyFill="1" applyBorder="1" applyAlignment="1" applyProtection="1">
      <alignment horizontal="center"/>
    </xf>
    <xf numFmtId="0" fontId="15" fillId="5" borderId="1" xfId="4" applyFont="1" applyFill="1" applyBorder="1" applyAlignment="1" applyProtection="1">
      <alignment horizontal="center" wrapText="1"/>
    </xf>
    <xf numFmtId="40" fontId="15" fillId="5" borderId="1" xfId="4" applyNumberFormat="1" applyFont="1" applyFill="1" applyBorder="1" applyAlignment="1" applyProtection="1">
      <alignment horizontal="center" wrapText="1"/>
    </xf>
    <xf numFmtId="0" fontId="15" fillId="0" borderId="0" xfId="4" applyFont="1" applyProtection="1"/>
    <xf numFmtId="37" fontId="17" fillId="0" borderId="4" xfId="2" applyFont="1" applyFill="1" applyBorder="1" applyAlignment="1" applyProtection="1">
      <alignment horizontal="center"/>
    </xf>
    <xf numFmtId="165" fontId="17" fillId="0" borderId="2" xfId="4" applyNumberFormat="1" applyFont="1" applyFill="1" applyBorder="1" applyAlignment="1" applyProtection="1">
      <alignment horizontal="center"/>
    </xf>
    <xf numFmtId="0" fontId="17" fillId="4" borderId="2" xfId="4" applyFont="1" applyFill="1" applyBorder="1" applyAlignment="1" applyProtection="1"/>
    <xf numFmtId="0" fontId="17" fillId="4" borderId="2" xfId="4" applyFont="1" applyFill="1" applyBorder="1" applyAlignment="1" applyProtection="1">
      <alignment horizontal="center"/>
    </xf>
    <xf numFmtId="37" fontId="17" fillId="0" borderId="0" xfId="2" applyFont="1" applyFill="1" applyAlignment="1" applyProtection="1">
      <alignment horizontal="left" indent="1"/>
    </xf>
    <xf numFmtId="0" fontId="17" fillId="0" borderId="2" xfId="4" applyFont="1" applyFill="1" applyBorder="1" applyAlignment="1" applyProtection="1">
      <alignment horizontal="center"/>
    </xf>
    <xf numFmtId="0" fontId="17" fillId="0" borderId="2" xfId="4" applyFont="1" applyFill="1" applyBorder="1" applyAlignment="1" applyProtection="1">
      <alignment horizontal="center"/>
      <protection locked="0"/>
    </xf>
    <xf numFmtId="165" fontId="17" fillId="0" borderId="4" xfId="4" applyNumberFormat="1" applyFont="1" applyFill="1" applyBorder="1" applyAlignment="1" applyProtection="1">
      <alignment horizontal="center"/>
    </xf>
    <xf numFmtId="0" fontId="17" fillId="0" borderId="0" xfId="4" applyFont="1" applyFill="1" applyProtection="1">
      <protection locked="0"/>
    </xf>
    <xf numFmtId="37" fontId="17" fillId="0" borderId="0" xfId="2" applyFont="1" applyFill="1" applyBorder="1" applyAlignment="1" applyProtection="1">
      <alignment horizontal="left"/>
    </xf>
    <xf numFmtId="0" fontId="17" fillId="0" borderId="2" xfId="4" applyFont="1" applyFill="1" applyBorder="1" applyProtection="1">
      <protection locked="0"/>
    </xf>
    <xf numFmtId="0" fontId="17" fillId="4" borderId="0" xfId="4" applyFont="1" applyFill="1" applyBorder="1" applyAlignment="1" applyProtection="1">
      <alignment horizontal="center"/>
    </xf>
    <xf numFmtId="38" fontId="18" fillId="5" borderId="0" xfId="4" applyNumberFormat="1" applyFont="1" applyFill="1" applyBorder="1" applyAlignment="1" applyProtection="1">
      <alignment horizontal="left" indent="6"/>
    </xf>
    <xf numFmtId="38" fontId="18" fillId="0" borderId="0" xfId="4" applyNumberFormat="1" applyFont="1" applyFill="1" applyBorder="1" applyAlignment="1" applyProtection="1">
      <alignment horizontal="center"/>
    </xf>
    <xf numFmtId="38" fontId="18" fillId="0" borderId="0" xfId="4" applyNumberFormat="1" applyFont="1" applyFill="1" applyBorder="1" applyAlignment="1" applyProtection="1">
      <alignment horizontal="left" indent="6"/>
    </xf>
    <xf numFmtId="0" fontId="17" fillId="0" borderId="0" xfId="4" applyFont="1" applyFill="1" applyProtection="1"/>
    <xf numFmtId="0" fontId="17" fillId="0" borderId="0" xfId="4" applyFont="1" applyAlignment="1">
      <alignment wrapText="1"/>
    </xf>
    <xf numFmtId="0" fontId="17" fillId="0" borderId="4" xfId="4" applyFont="1" applyFill="1" applyBorder="1" applyAlignment="1" applyProtection="1">
      <alignment horizontal="center"/>
    </xf>
    <xf numFmtId="0" fontId="17" fillId="2" borderId="0" xfId="4" applyFont="1" applyFill="1" applyAlignment="1">
      <alignment wrapText="1"/>
    </xf>
    <xf numFmtId="0" fontId="17" fillId="0" borderId="0" xfId="4" applyFont="1" applyAlignment="1">
      <alignment horizontal="left" wrapText="1" indent="1"/>
    </xf>
    <xf numFmtId="37" fontId="17" fillId="2" borderId="0" xfId="2" applyFont="1" applyFill="1" applyAlignment="1" applyProtection="1"/>
    <xf numFmtId="37" fontId="17" fillId="0" borderId="0" xfId="2" applyFont="1" applyFill="1" applyAlignment="1" applyProtection="1"/>
    <xf numFmtId="0" fontId="17" fillId="0" borderId="2" xfId="4" applyFont="1" applyFill="1" applyBorder="1" applyAlignment="1" applyProtection="1"/>
    <xf numFmtId="0" fontId="15" fillId="5" borderId="0" xfId="4" applyFont="1" applyFill="1" applyBorder="1" applyAlignment="1" applyProtection="1">
      <alignment horizontal="center" wrapText="1"/>
    </xf>
    <xf numFmtId="0" fontId="3" fillId="5" borderId="0" xfId="4" applyFont="1" applyFill="1" applyProtection="1"/>
    <xf numFmtId="0" fontId="27" fillId="0" borderId="0" xfId="0" applyFont="1" applyProtection="1">
      <protection locked="0"/>
    </xf>
    <xf numFmtId="0" fontId="6" fillId="5" borderId="0" xfId="0" applyFont="1" applyFill="1" applyAlignment="1">
      <alignment horizontal="center" vertical="center" wrapText="1"/>
    </xf>
    <xf numFmtId="0" fontId="6" fillId="5" borderId="0" xfId="0" applyFont="1" applyFill="1" applyAlignment="1">
      <alignment horizontal="center" wrapText="1"/>
    </xf>
    <xf numFmtId="0" fontId="7" fillId="0" borderId="0" xfId="0" applyFont="1" applyAlignment="1">
      <alignment horizontal="center"/>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164" fontId="17" fillId="0" borderId="0" xfId="3" applyFont="1" applyFill="1" applyAlignment="1" applyProtection="1">
      <alignment horizontal="left" indent="1"/>
    </xf>
    <xf numFmtId="164" fontId="17" fillId="0" borderId="0" xfId="3" applyFont="1" applyFill="1" applyBorder="1" applyAlignment="1" applyProtection="1">
      <alignment horizontal="left" indent="2"/>
    </xf>
    <xf numFmtId="0" fontId="15" fillId="6" borderId="0" xfId="0" applyFont="1" applyFill="1" applyAlignment="1" applyProtection="1">
      <alignment horizontal="center" vertical="center" wrapText="1"/>
    </xf>
    <xf numFmtId="0" fontId="17" fillId="0" borderId="1" xfId="0" applyFont="1" applyBorder="1" applyAlignment="1" applyProtection="1">
      <alignment horizontal="center"/>
      <protection locked="0"/>
    </xf>
    <xf numFmtId="0" fontId="16" fillId="0" borderId="0" xfId="0" applyFont="1" applyFill="1" applyAlignment="1" applyProtection="1">
      <alignment horizontal="center" vertical="center" wrapText="1"/>
    </xf>
    <xf numFmtId="0" fontId="16" fillId="0" borderId="9" xfId="0" applyFont="1" applyFill="1" applyBorder="1" applyAlignment="1" applyProtection="1">
      <alignment horizontal="center" vertical="center" wrapText="1"/>
    </xf>
    <xf numFmtId="0" fontId="17" fillId="0" borderId="1" xfId="0" applyNumberFormat="1" applyFont="1" applyBorder="1" applyAlignment="1" applyProtection="1">
      <alignment horizontal="center"/>
    </xf>
    <xf numFmtId="49" fontId="17" fillId="0" borderId="1" xfId="0" applyNumberFormat="1" applyFont="1" applyBorder="1" applyAlignment="1" applyProtection="1">
      <alignment horizontal="center"/>
      <protection locked="0"/>
    </xf>
    <xf numFmtId="0" fontId="17" fillId="0" borderId="10" xfId="0" applyFont="1" applyBorder="1" applyAlignment="1" applyProtection="1">
      <alignment horizontal="center"/>
    </xf>
    <xf numFmtId="37" fontId="18" fillId="0" borderId="0" xfId="2" applyFont="1" applyFill="1" applyBorder="1" applyAlignment="1" applyProtection="1">
      <alignment horizontal="left" indent="5"/>
    </xf>
    <xf numFmtId="40" fontId="17" fillId="2" borderId="0" xfId="0" applyNumberFormat="1" applyFont="1" applyFill="1" applyAlignment="1" applyProtection="1">
      <alignment horizontal="center"/>
    </xf>
    <xf numFmtId="0" fontId="17" fillId="4" borderId="2" xfId="0" applyFont="1" applyFill="1" applyBorder="1" applyAlignment="1" applyProtection="1">
      <alignment horizontal="center"/>
    </xf>
    <xf numFmtId="0" fontId="18" fillId="0" borderId="6"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6" fillId="3" borderId="5" xfId="4" applyFont="1" applyFill="1" applyBorder="1" applyAlignment="1" applyProtection="1">
      <alignment horizontal="left" vertical="top"/>
    </xf>
    <xf numFmtId="38" fontId="16" fillId="3" borderId="0" xfId="0" applyNumberFormat="1" applyFont="1" applyFill="1" applyBorder="1" applyAlignment="1" applyProtection="1">
      <alignment horizontal="left" vertical="top" indent="1"/>
    </xf>
    <xf numFmtId="37" fontId="17" fillId="2" borderId="0" xfId="2" applyFont="1" applyFill="1" applyAlignment="1" applyProtection="1">
      <alignment horizontal="left" vertical="top" indent="2"/>
    </xf>
    <xf numFmtId="37" fontId="17" fillId="2" borderId="0" xfId="2" applyFont="1" applyFill="1" applyAlignment="1" applyProtection="1">
      <alignment horizontal="left" indent="2"/>
    </xf>
    <xf numFmtId="37" fontId="23" fillId="7" borderId="0" xfId="2" applyFont="1" applyFill="1" applyAlignment="1" applyProtection="1">
      <alignment horizontal="left" indent="6"/>
    </xf>
    <xf numFmtId="37" fontId="17" fillId="2" borderId="0" xfId="2" applyFont="1" applyFill="1" applyAlignment="1" applyProtection="1">
      <alignment horizontal="left" vertical="top" indent="3"/>
    </xf>
    <xf numFmtId="37" fontId="16" fillId="3" borderId="0" xfId="2" applyFont="1" applyFill="1" applyBorder="1" applyAlignment="1" applyProtection="1">
      <alignment horizontal="left" indent="1"/>
    </xf>
    <xf numFmtId="37" fontId="17" fillId="2" borderId="0" xfId="2" applyFont="1" applyFill="1" applyBorder="1" applyAlignment="1" applyProtection="1">
      <alignment horizontal="left" indent="2"/>
    </xf>
    <xf numFmtId="37" fontId="17" fillId="2" borderId="0" xfId="2" applyFont="1" applyFill="1" applyAlignment="1" applyProtection="1">
      <alignment horizontal="left" indent="3"/>
    </xf>
    <xf numFmtId="0" fontId="17" fillId="4" borderId="2" xfId="5" applyFont="1" applyFill="1" applyBorder="1" applyAlignment="1" applyProtection="1">
      <alignment horizontal="center"/>
    </xf>
    <xf numFmtId="164" fontId="17" fillId="2" borderId="0" xfId="3" applyFont="1" applyFill="1" applyAlignment="1" applyProtection="1">
      <alignment horizontal="left" indent="1"/>
    </xf>
    <xf numFmtId="164" fontId="17" fillId="2" borderId="0" xfId="3" applyFont="1" applyFill="1" applyBorder="1" applyAlignment="1" applyProtection="1">
      <alignment horizontal="left" indent="2"/>
    </xf>
    <xf numFmtId="0" fontId="18" fillId="0" borderId="0" xfId="2" applyNumberFormat="1" applyFont="1" applyFill="1" applyBorder="1" applyAlignment="1" applyProtection="1">
      <alignment horizontal="left" indent="6"/>
    </xf>
    <xf numFmtId="0" fontId="18" fillId="0" borderId="0" xfId="2" applyNumberFormat="1" applyFont="1" applyFill="1" applyBorder="1" applyAlignment="1" applyProtection="1">
      <alignment horizontal="left" indent="8"/>
    </xf>
    <xf numFmtId="0" fontId="16" fillId="3" borderId="0" xfId="4" applyFont="1" applyFill="1" applyBorder="1" applyAlignment="1" applyProtection="1">
      <alignment horizontal="left"/>
    </xf>
    <xf numFmtId="166" fontId="16" fillId="3" borderId="0" xfId="2" applyNumberFormat="1" applyFont="1" applyFill="1" applyBorder="1" applyAlignment="1" applyProtection="1">
      <alignment horizontal="left"/>
    </xf>
    <xf numFmtId="42" fontId="18" fillId="0" borderId="0" xfId="2" applyNumberFormat="1" applyFont="1" applyFill="1" applyBorder="1" applyAlignment="1" applyProtection="1">
      <alignment horizontal="left" indent="6"/>
    </xf>
    <xf numFmtId="37" fontId="17" fillId="2" borderId="0" xfId="2" applyFont="1" applyFill="1" applyBorder="1" applyAlignment="1" applyProtection="1">
      <alignment horizontal="left" indent="1"/>
    </xf>
    <xf numFmtId="37" fontId="16" fillId="3" borderId="0" xfId="2" applyFont="1" applyFill="1" applyBorder="1" applyAlignment="1" applyProtection="1">
      <alignment horizontal="left"/>
    </xf>
    <xf numFmtId="37" fontId="18" fillId="0" borderId="0" xfId="2" applyFont="1" applyFill="1" applyBorder="1" applyAlignment="1" applyProtection="1">
      <alignment horizontal="left" indent="6"/>
    </xf>
    <xf numFmtId="0" fontId="7" fillId="0" borderId="0" xfId="0" applyFont="1" applyAlignment="1" applyProtection="1">
      <alignment horizontal="left"/>
    </xf>
    <xf numFmtId="38" fontId="18" fillId="0" borderId="0" xfId="0" applyNumberFormat="1" applyFont="1" applyFill="1" applyBorder="1" applyAlignment="1" applyProtection="1">
      <alignment horizontal="left" indent="6"/>
    </xf>
    <xf numFmtId="0" fontId="17" fillId="0" borderId="9" xfId="0" applyFont="1" applyBorder="1" applyAlignment="1" applyProtection="1">
      <alignment horizontal="center"/>
    </xf>
    <xf numFmtId="164" fontId="18" fillId="0" borderId="0" xfId="2" applyNumberFormat="1" applyFont="1" applyFill="1" applyBorder="1" applyAlignment="1" applyProtection="1">
      <alignment horizontal="left" indent="2"/>
      <protection locked="0"/>
    </xf>
    <xf numFmtId="164" fontId="18" fillId="0" borderId="3" xfId="2" applyNumberFormat="1" applyFont="1" applyFill="1" applyBorder="1" applyAlignment="1" applyProtection="1">
      <alignment horizontal="left" indent="2"/>
      <protection locked="0"/>
    </xf>
    <xf numFmtId="0" fontId="18" fillId="0" borderId="0" xfId="0" applyFont="1" applyFill="1" applyBorder="1" applyAlignment="1" applyProtection="1">
      <alignment horizontal="left" wrapText="1" indent="4"/>
    </xf>
    <xf numFmtId="0" fontId="18" fillId="0" borderId="3" xfId="0" applyFont="1" applyFill="1" applyBorder="1" applyAlignment="1" applyProtection="1">
      <alignment horizontal="left" wrapText="1" indent="4"/>
    </xf>
    <xf numFmtId="164" fontId="18" fillId="0" borderId="0" xfId="2" applyNumberFormat="1" applyFont="1" applyFill="1" applyBorder="1" applyAlignment="1" applyProtection="1">
      <alignment horizontal="left" wrapText="1" indent="2"/>
      <protection locked="0"/>
    </xf>
    <xf numFmtId="164" fontId="18" fillId="0" borderId="3" xfId="2" applyNumberFormat="1" applyFont="1" applyFill="1" applyBorder="1" applyAlignment="1" applyProtection="1">
      <alignment horizontal="left" wrapText="1" indent="2"/>
      <protection locked="0"/>
    </xf>
    <xf numFmtId="164" fontId="17" fillId="0" borderId="0" xfId="2" applyNumberFormat="1" applyFont="1" applyFill="1" applyBorder="1" applyAlignment="1" applyProtection="1">
      <alignment horizontal="left"/>
      <protection locked="0"/>
    </xf>
    <xf numFmtId="164" fontId="17" fillId="0" borderId="3" xfId="2" applyNumberFormat="1" applyFont="1" applyFill="1" applyBorder="1" applyAlignment="1" applyProtection="1">
      <alignment horizontal="left"/>
      <protection locked="0"/>
    </xf>
    <xf numFmtId="37" fontId="16" fillId="3" borderId="0" xfId="1" applyFont="1" applyFill="1" applyBorder="1" applyAlignment="1" applyProtection="1">
      <alignment horizontal="left"/>
    </xf>
    <xf numFmtId="0" fontId="17" fillId="4" borderId="4" xfId="0" applyFont="1" applyFill="1" applyBorder="1" applyAlignment="1" applyProtection="1">
      <alignment horizontal="center"/>
    </xf>
    <xf numFmtId="37" fontId="16" fillId="3" borderId="0" xfId="1" applyFont="1" applyFill="1" applyBorder="1" applyAlignment="1" applyProtection="1">
      <alignment horizontal="left"/>
      <protection locked="0"/>
    </xf>
    <xf numFmtId="0" fontId="16" fillId="3" borderId="0" xfId="0" applyFont="1" applyFill="1" applyBorder="1" applyAlignment="1" applyProtection="1">
      <alignment horizontal="left"/>
    </xf>
    <xf numFmtId="164" fontId="16" fillId="3" borderId="2" xfId="2" applyNumberFormat="1" applyFont="1" applyFill="1" applyBorder="1" applyAlignment="1" applyProtection="1">
      <alignment horizontal="left" wrapText="1"/>
      <protection locked="0"/>
    </xf>
    <xf numFmtId="164" fontId="16" fillId="3" borderId="0" xfId="2" applyNumberFormat="1" applyFont="1" applyFill="1" applyBorder="1" applyAlignment="1" applyProtection="1">
      <alignment horizontal="left" wrapText="1"/>
      <protection locked="0"/>
    </xf>
    <xf numFmtId="164" fontId="18" fillId="0" borderId="0" xfId="2" applyNumberFormat="1" applyFont="1" applyFill="1" applyBorder="1" applyAlignment="1" applyProtection="1">
      <alignment horizontal="left" indent="3"/>
      <protection locked="0"/>
    </xf>
    <xf numFmtId="164" fontId="18" fillId="0" borderId="3" xfId="2" applyNumberFormat="1" applyFont="1" applyFill="1" applyBorder="1" applyAlignment="1" applyProtection="1">
      <alignment horizontal="left" indent="3"/>
      <protection locked="0"/>
    </xf>
    <xf numFmtId="0" fontId="21" fillId="0" borderId="0" xfId="0" applyFont="1" applyAlignment="1" applyProtection="1">
      <alignment horizontal="left"/>
    </xf>
    <xf numFmtId="37" fontId="17" fillId="0" borderId="0" xfId="1" applyFont="1" applyFill="1" applyBorder="1" applyAlignment="1" applyProtection="1">
      <alignment horizontal="left"/>
      <protection locked="0"/>
    </xf>
    <xf numFmtId="37" fontId="17" fillId="0" borderId="3" xfId="1" applyFont="1" applyFill="1" applyBorder="1" applyAlignment="1" applyProtection="1">
      <alignment horizontal="left"/>
      <protection locked="0"/>
    </xf>
    <xf numFmtId="164" fontId="18" fillId="0" borderId="0" xfId="2" applyNumberFormat="1" applyFont="1" applyFill="1" applyBorder="1" applyAlignment="1" applyProtection="1">
      <alignment horizontal="left" indent="6"/>
      <protection locked="0"/>
    </xf>
    <xf numFmtId="164" fontId="18" fillId="0" borderId="3" xfId="2" applyNumberFormat="1" applyFont="1" applyFill="1" applyBorder="1" applyAlignment="1" applyProtection="1">
      <alignment horizontal="left" indent="6"/>
      <protection locked="0"/>
    </xf>
    <xf numFmtId="0" fontId="21" fillId="0" borderId="0" xfId="4" applyFont="1" applyAlignment="1" applyProtection="1">
      <alignment horizontal="center"/>
    </xf>
    <xf numFmtId="0" fontId="15" fillId="6" borderId="0" xfId="4" applyFont="1" applyFill="1" applyAlignment="1" applyProtection="1">
      <alignment horizontal="center" vertical="center" wrapText="1"/>
    </xf>
    <xf numFmtId="0" fontId="17" fillId="0" borderId="1" xfId="4" applyFont="1" applyBorder="1" applyAlignment="1" applyProtection="1">
      <alignment horizontal="center"/>
      <protection locked="0"/>
    </xf>
    <xf numFmtId="0" fontId="16" fillId="0" borderId="0" xfId="4" applyFont="1" applyFill="1" applyAlignment="1" applyProtection="1">
      <alignment horizontal="center" vertical="center" wrapText="1"/>
    </xf>
    <xf numFmtId="0" fontId="16" fillId="0" borderId="9" xfId="4" applyFont="1" applyFill="1" applyBorder="1" applyAlignment="1" applyProtection="1">
      <alignment horizontal="center" vertical="center" wrapText="1"/>
    </xf>
    <xf numFmtId="0" fontId="17" fillId="0" borderId="1" xfId="4" applyNumberFormat="1" applyFont="1" applyBorder="1" applyAlignment="1" applyProtection="1">
      <alignment horizontal="center"/>
    </xf>
    <xf numFmtId="49" fontId="17" fillId="0" borderId="1" xfId="4" applyNumberFormat="1" applyFont="1" applyBorder="1" applyAlignment="1" applyProtection="1">
      <alignment horizontal="center"/>
      <protection locked="0"/>
    </xf>
    <xf numFmtId="37" fontId="17" fillId="0" borderId="0" xfId="2" applyFont="1" applyFill="1" applyBorder="1" applyAlignment="1" applyProtection="1">
      <alignment horizontal="left" indent="1"/>
    </xf>
    <xf numFmtId="0" fontId="17" fillId="0" borderId="10" xfId="4" applyFont="1" applyBorder="1" applyAlignment="1" applyProtection="1">
      <alignment horizontal="center"/>
    </xf>
    <xf numFmtId="0" fontId="18" fillId="0" borderId="6" xfId="4" applyFont="1" applyBorder="1" applyAlignment="1" applyProtection="1">
      <alignment horizontal="left" vertical="center" wrapText="1"/>
    </xf>
    <xf numFmtId="0" fontId="18" fillId="0" borderId="9" xfId="4" applyFont="1" applyBorder="1" applyAlignment="1" applyProtection="1">
      <alignment horizontal="left" vertical="center" wrapText="1"/>
    </xf>
    <xf numFmtId="0" fontId="18" fillId="0" borderId="7" xfId="4" applyFont="1" applyBorder="1" applyAlignment="1" applyProtection="1">
      <alignment horizontal="left" vertical="center" wrapText="1"/>
    </xf>
    <xf numFmtId="0" fontId="18" fillId="0" borderId="8" xfId="4" applyFont="1" applyBorder="1" applyAlignment="1" applyProtection="1">
      <alignment horizontal="left" vertical="center" wrapText="1"/>
    </xf>
    <xf numFmtId="37" fontId="17" fillId="2" borderId="0" xfId="2" applyFont="1" applyFill="1" applyAlignment="1" applyProtection="1">
      <alignment horizontal="left" vertical="top" indent="1"/>
    </xf>
    <xf numFmtId="0" fontId="17" fillId="2" borderId="0" xfId="4" applyFont="1" applyFill="1" applyAlignment="1">
      <alignment horizontal="left" wrapText="1"/>
    </xf>
    <xf numFmtId="37" fontId="17" fillId="2" borderId="0" xfId="2" applyFont="1" applyFill="1" applyAlignment="1" applyProtection="1">
      <alignment horizontal="left"/>
    </xf>
    <xf numFmtId="0" fontId="18" fillId="0" borderId="0" xfId="2" applyNumberFormat="1" applyFont="1" applyFill="1" applyBorder="1" applyAlignment="1" applyProtection="1">
      <alignment horizontal="left" indent="7"/>
    </xf>
    <xf numFmtId="40" fontId="17" fillId="2" borderId="0" xfId="4" applyNumberFormat="1" applyFont="1" applyFill="1" applyAlignment="1" applyProtection="1">
      <alignment horizontal="center"/>
    </xf>
    <xf numFmtId="0" fontId="17" fillId="4" borderId="2" xfId="4" applyFont="1" applyFill="1" applyBorder="1" applyAlignment="1" applyProtection="1">
      <alignment horizontal="center"/>
    </xf>
    <xf numFmtId="38" fontId="18" fillId="0" borderId="0" xfId="4" applyNumberFormat="1" applyFont="1" applyFill="1" applyBorder="1" applyAlignment="1" applyProtection="1">
      <alignment horizontal="left" indent="6"/>
    </xf>
    <xf numFmtId="0" fontId="18" fillId="0" borderId="0" xfId="4" applyFont="1" applyBorder="1" applyAlignment="1">
      <alignment horizontal="left" wrapText="1"/>
    </xf>
    <xf numFmtId="0" fontId="17" fillId="0" borderId="9" xfId="4" applyFont="1" applyBorder="1" applyAlignment="1" applyProtection="1">
      <alignment horizontal="center"/>
    </xf>
    <xf numFmtId="40" fontId="17" fillId="3" borderId="0" xfId="4" applyNumberFormat="1" applyFont="1" applyFill="1" applyAlignment="1" applyProtection="1">
      <alignment horizontal="center"/>
    </xf>
    <xf numFmtId="0" fontId="19" fillId="0" borderId="0" xfId="4" applyFont="1" applyBorder="1" applyAlignment="1">
      <alignment horizontal="left" wrapText="1" indent="1"/>
    </xf>
    <xf numFmtId="0" fontId="20" fillId="0" borderId="0" xfId="4" applyFont="1" applyBorder="1" applyAlignment="1">
      <alignment horizontal="left" wrapText="1" indent="1"/>
    </xf>
    <xf numFmtId="0" fontId="17" fillId="0" borderId="0" xfId="4" applyFont="1" applyBorder="1" applyAlignment="1">
      <alignment horizontal="left" wrapText="1"/>
    </xf>
    <xf numFmtId="0" fontId="21" fillId="0" borderId="0" xfId="4" applyFont="1" applyAlignment="1" applyProtection="1">
      <alignment horizontal="left"/>
    </xf>
    <xf numFmtId="0" fontId="18" fillId="0" borderId="0" xfId="4" applyFont="1" applyBorder="1" applyAlignment="1">
      <alignment horizontal="left" wrapText="1" indent="4"/>
    </xf>
    <xf numFmtId="0" fontId="18" fillId="0" borderId="0" xfId="4" applyFont="1" applyBorder="1" applyAlignment="1">
      <alignment horizontal="left" wrapText="1" indent="2"/>
    </xf>
    <xf numFmtId="0" fontId="20" fillId="0" borderId="0" xfId="4" applyFont="1" applyBorder="1" applyAlignment="1">
      <alignment horizontal="left" wrapText="1"/>
    </xf>
  </cellXfs>
  <cellStyles count="10">
    <cellStyle name="04: SubHeader" xfId="1" xr:uid="{00000000-0005-0000-0000-000000000000}"/>
    <cellStyle name="05: Body Text" xfId="2" xr:uid="{00000000-0005-0000-0000-000001000000}"/>
    <cellStyle name="06: Number" xfId="3" xr:uid="{00000000-0005-0000-0000-000002000000}"/>
    <cellStyle name="Hyperlink" xfId="9" builtinId="8"/>
    <cellStyle name="Normal" xfId="0" builtinId="0"/>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Normal 8" xfId="8"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B4411-3F92-478C-8187-479F28FF9F5E}">
  <sheetPr>
    <tabColor rgb="FF92D050"/>
    <pageSetUpPr fitToPage="1"/>
  </sheetPr>
  <dimension ref="A1:A7"/>
  <sheetViews>
    <sheetView tabSelected="1" workbookViewId="0"/>
  </sheetViews>
  <sheetFormatPr defaultColWidth="0" defaultRowHeight="25.35" customHeight="1" zeroHeight="1" x14ac:dyDescent="0.2"/>
  <cols>
    <col min="1" max="1" width="55.7109375" style="15" customWidth="1"/>
    <col min="2" max="16384" width="8.85546875" style="1" hidden="1"/>
  </cols>
  <sheetData>
    <row r="1" spans="1:1" ht="25.35" customHeight="1" x14ac:dyDescent="0.2">
      <c r="A1" s="12" t="s">
        <v>0</v>
      </c>
    </row>
    <row r="2" spans="1:1" ht="25.35" customHeight="1" x14ac:dyDescent="0.2">
      <c r="A2" s="13" t="s">
        <v>1</v>
      </c>
    </row>
    <row r="3" spans="1:1" ht="25.35" customHeight="1" x14ac:dyDescent="0.2">
      <c r="A3" s="13" t="s">
        <v>2</v>
      </c>
    </row>
    <row r="4" spans="1:1" ht="25.35" customHeight="1" x14ac:dyDescent="0.2">
      <c r="A4" s="13" t="s">
        <v>3</v>
      </c>
    </row>
    <row r="5" spans="1:1" ht="25.35" customHeight="1" x14ac:dyDescent="0.2">
      <c r="A5" s="13" t="s">
        <v>427</v>
      </c>
    </row>
    <row r="6" spans="1:1" ht="25.35" customHeight="1" x14ac:dyDescent="0.2">
      <c r="A6" s="13" t="s">
        <v>428</v>
      </c>
    </row>
    <row r="7" spans="1:1" ht="25.35" customHeight="1" x14ac:dyDescent="0.2">
      <c r="A7" s="14" t="s">
        <v>4</v>
      </c>
    </row>
  </sheetData>
  <hyperlinks>
    <hyperlink ref="A2" location="'Instructions'!A1" display="Instructions" xr:uid="{8E37CEFE-8F9C-4595-AE9F-8EF1676830CD}"/>
    <hyperlink ref="A3" location="'Stmt of Net Position (NP)'!A1" display="Stmt of Net Position (NP)" xr:uid="{0B73F845-65C2-43F3-9B23-123145C511AE}"/>
    <hyperlink ref="A4" location="'Stmt of Rev, Exp and Chgs in NP'!A1" display="Stmt of Rev, Exp and Chgs in NP" xr:uid="{EC61C757-B384-454F-A237-F87E821704E0}"/>
    <hyperlink ref="A5" location="'Stmt of Net Position (NP) (Fid)'!A1" display="Stmt of Net Position (NP) (Fid)" xr:uid="{F6A9D07A-786B-4C33-935D-1BA95175377E}"/>
    <hyperlink ref="A6" location="'Stmt of Rev, Exp and Chgs (Fid)'!A1" display="Stmt of Rev, Exp and Chgs (Fid)" xr:uid="{E2D10911-EB07-42BB-80BD-C20DDB5AECCE}"/>
  </hyperlink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26"/>
  <sheetViews>
    <sheetView zoomScaleNormal="100" workbookViewId="0">
      <selection sqref="A1:D1"/>
    </sheetView>
  </sheetViews>
  <sheetFormatPr defaultColWidth="0" defaultRowHeight="15" zeroHeight="1" x14ac:dyDescent="0.2"/>
  <cols>
    <col min="1" max="1" width="22.140625" style="4" customWidth="1"/>
    <col min="2" max="2" width="45.85546875" style="4" bestFit="1" customWidth="1"/>
    <col min="3" max="4" width="22.140625" style="2" customWidth="1"/>
    <col min="5" max="16384" width="20.28515625" style="2" hidden="1"/>
  </cols>
  <sheetData>
    <row r="1" spans="1:13" ht="51" customHeight="1" x14ac:dyDescent="0.2">
      <c r="A1" s="177" t="s">
        <v>5</v>
      </c>
      <c r="B1" s="177"/>
      <c r="C1" s="177"/>
      <c r="D1" s="177"/>
    </row>
    <row r="2" spans="1:13" ht="81.75" customHeight="1" x14ac:dyDescent="0.2">
      <c r="A2" s="181" t="s">
        <v>332</v>
      </c>
      <c r="B2" s="181"/>
      <c r="C2" s="181"/>
      <c r="D2" s="181"/>
      <c r="E2" s="4"/>
      <c r="F2" s="4"/>
      <c r="G2" s="4"/>
      <c r="H2" s="4"/>
      <c r="I2" s="4"/>
      <c r="J2" s="4"/>
      <c r="K2" s="4"/>
      <c r="L2" s="4"/>
      <c r="M2" s="4"/>
    </row>
    <row r="3" spans="1:13" ht="64.5" customHeight="1" x14ac:dyDescent="0.2">
      <c r="A3" s="182" t="s">
        <v>6</v>
      </c>
      <c r="B3" s="182"/>
      <c r="C3" s="182"/>
      <c r="D3" s="182"/>
      <c r="E3" s="4"/>
      <c r="F3" s="4"/>
      <c r="G3" s="4"/>
      <c r="H3" s="4"/>
      <c r="I3" s="4"/>
      <c r="J3" s="4"/>
      <c r="K3" s="4"/>
      <c r="L3" s="4"/>
      <c r="M3" s="4"/>
    </row>
    <row r="4" spans="1:13" ht="66.75" customHeight="1" x14ac:dyDescent="0.2">
      <c r="A4" s="180" t="s">
        <v>327</v>
      </c>
      <c r="B4" s="180"/>
      <c r="C4" s="180"/>
      <c r="D4" s="180"/>
      <c r="E4" s="4"/>
      <c r="F4" s="4"/>
      <c r="G4" s="4"/>
      <c r="H4" s="4"/>
      <c r="I4" s="4"/>
      <c r="J4" s="4"/>
      <c r="K4" s="4"/>
      <c r="L4" s="4"/>
      <c r="M4" s="4"/>
    </row>
    <row r="5" spans="1:13" ht="126" customHeight="1" x14ac:dyDescent="0.2">
      <c r="A5" s="182" t="s">
        <v>331</v>
      </c>
      <c r="B5" s="182"/>
      <c r="C5" s="182"/>
      <c r="D5" s="182"/>
      <c r="E5" s="4"/>
      <c r="F5" s="4"/>
      <c r="G5" s="4"/>
      <c r="H5" s="4"/>
      <c r="I5" s="4"/>
      <c r="J5" s="4"/>
      <c r="K5" s="4"/>
      <c r="L5" s="4"/>
      <c r="M5" s="4"/>
    </row>
    <row r="6" spans="1:13" ht="66.75" customHeight="1" x14ac:dyDescent="0.2">
      <c r="A6" s="180" t="s">
        <v>329</v>
      </c>
      <c r="B6" s="180"/>
      <c r="C6" s="180"/>
      <c r="D6" s="180"/>
      <c r="E6" s="4"/>
      <c r="F6" s="4"/>
      <c r="G6" s="4"/>
      <c r="H6" s="4"/>
      <c r="I6" s="4"/>
      <c r="J6" s="4"/>
      <c r="K6" s="4"/>
      <c r="L6" s="4"/>
      <c r="M6" s="4"/>
    </row>
    <row r="7" spans="1:13" ht="68.25" customHeight="1" x14ac:dyDescent="0.2">
      <c r="A7" s="182" t="s">
        <v>330</v>
      </c>
      <c r="B7" s="182"/>
      <c r="C7" s="182"/>
      <c r="D7" s="182"/>
      <c r="E7" s="3"/>
      <c r="F7" s="3"/>
      <c r="G7" s="3"/>
      <c r="H7" s="3"/>
      <c r="I7" s="3"/>
      <c r="J7" s="3"/>
      <c r="K7" s="3"/>
      <c r="L7" s="3"/>
      <c r="M7" s="3"/>
    </row>
    <row r="8" spans="1:13" ht="47.25" customHeight="1" x14ac:dyDescent="0.2">
      <c r="A8" s="180" t="s">
        <v>328</v>
      </c>
      <c r="B8" s="180"/>
      <c r="C8" s="180"/>
      <c r="D8" s="180"/>
    </row>
    <row r="9" spans="1:13" ht="18" x14ac:dyDescent="0.25">
      <c r="A9" s="178" t="s">
        <v>7</v>
      </c>
      <c r="B9" s="178"/>
      <c r="C9" s="178"/>
      <c r="D9" s="178"/>
      <c r="E9" s="6"/>
    </row>
    <row r="10" spans="1:13" ht="15.75" x14ac:dyDescent="0.25">
      <c r="A10" s="7" t="s">
        <v>8</v>
      </c>
      <c r="B10" s="7" t="s">
        <v>311</v>
      </c>
      <c r="C10" s="7" t="s">
        <v>9</v>
      </c>
      <c r="D10" s="7" t="s">
        <v>10</v>
      </c>
    </row>
    <row r="11" spans="1:13" x14ac:dyDescent="0.2">
      <c r="A11" s="8">
        <v>454</v>
      </c>
      <c r="B11" s="8" t="s">
        <v>312</v>
      </c>
      <c r="C11" s="9" t="s">
        <v>11</v>
      </c>
      <c r="D11" s="9">
        <v>6075</v>
      </c>
    </row>
    <row r="12" spans="1:13" x14ac:dyDescent="0.2">
      <c r="A12" s="5">
        <v>456</v>
      </c>
      <c r="B12" s="5" t="s">
        <v>313</v>
      </c>
      <c r="C12" s="10">
        <v>6053</v>
      </c>
      <c r="D12" s="10">
        <v>9000</v>
      </c>
    </row>
    <row r="13" spans="1:13" x14ac:dyDescent="0.2">
      <c r="A13" s="8">
        <v>462</v>
      </c>
      <c r="B13" s="8" t="s">
        <v>314</v>
      </c>
      <c r="C13" s="9">
        <v>9000</v>
      </c>
      <c r="D13" s="9">
        <v>6013</v>
      </c>
    </row>
    <row r="14" spans="1:13" x14ac:dyDescent="0.2">
      <c r="A14" s="5">
        <v>464</v>
      </c>
      <c r="B14" s="5" t="s">
        <v>315</v>
      </c>
      <c r="C14" s="10">
        <v>6087</v>
      </c>
      <c r="D14" s="10">
        <v>9000</v>
      </c>
    </row>
    <row r="15" spans="1:13" x14ac:dyDescent="0.2">
      <c r="A15" s="8">
        <v>628</v>
      </c>
      <c r="B15" s="8" t="s">
        <v>316</v>
      </c>
      <c r="C15" s="9">
        <v>6051</v>
      </c>
      <c r="D15" s="9" t="s">
        <v>11</v>
      </c>
    </row>
    <row r="16" spans="1:13" x14ac:dyDescent="0.2">
      <c r="A16" s="5">
        <v>629</v>
      </c>
      <c r="B16" s="5" t="s">
        <v>317</v>
      </c>
      <c r="C16" s="11" t="s">
        <v>11</v>
      </c>
      <c r="D16" s="10">
        <v>6011</v>
      </c>
    </row>
    <row r="17" spans="1:4" x14ac:dyDescent="0.2">
      <c r="A17" s="8">
        <v>642</v>
      </c>
      <c r="B17" s="8" t="s">
        <v>318</v>
      </c>
      <c r="C17" s="9">
        <v>5600</v>
      </c>
      <c r="D17" s="9">
        <v>9999</v>
      </c>
    </row>
    <row r="18" spans="1:4" x14ac:dyDescent="0.2">
      <c r="A18" s="5">
        <v>643</v>
      </c>
      <c r="B18" s="5" t="s">
        <v>319</v>
      </c>
      <c r="C18" s="10">
        <v>9999</v>
      </c>
      <c r="D18" s="10">
        <v>5100</v>
      </c>
    </row>
    <row r="19" spans="1:4" x14ac:dyDescent="0.2">
      <c r="A19" s="8">
        <v>646</v>
      </c>
      <c r="B19" s="8" t="s">
        <v>320</v>
      </c>
      <c r="C19" s="9" t="s">
        <v>11</v>
      </c>
      <c r="D19" s="9">
        <v>9999</v>
      </c>
    </row>
    <row r="20" spans="1:4" x14ac:dyDescent="0.2">
      <c r="A20" s="5">
        <v>647</v>
      </c>
      <c r="B20" s="23" t="s">
        <v>321</v>
      </c>
      <c r="C20" s="10">
        <v>9999</v>
      </c>
      <c r="D20" s="11" t="s">
        <v>11</v>
      </c>
    </row>
    <row r="21" spans="1:4" x14ac:dyDescent="0.2">
      <c r="A21" s="8">
        <v>662</v>
      </c>
      <c r="B21" s="8" t="s">
        <v>322</v>
      </c>
      <c r="C21" s="9" t="s">
        <v>11</v>
      </c>
      <c r="D21" s="9">
        <v>9999</v>
      </c>
    </row>
    <row r="22" spans="1:4" x14ac:dyDescent="0.2">
      <c r="A22" s="5">
        <v>663</v>
      </c>
      <c r="B22" s="5" t="s">
        <v>323</v>
      </c>
      <c r="C22" s="10">
        <v>9999</v>
      </c>
      <c r="D22" s="11" t="s">
        <v>11</v>
      </c>
    </row>
    <row r="23" spans="1:4" x14ac:dyDescent="0.2">
      <c r="A23" s="8">
        <v>664</v>
      </c>
      <c r="B23" s="8" t="s">
        <v>324</v>
      </c>
      <c r="C23" s="9" t="s">
        <v>11</v>
      </c>
      <c r="D23" s="9">
        <v>9999</v>
      </c>
    </row>
    <row r="24" spans="1:4" x14ac:dyDescent="0.2">
      <c r="A24" s="5">
        <v>665</v>
      </c>
      <c r="B24" s="5" t="s">
        <v>325</v>
      </c>
      <c r="C24" s="10">
        <v>9999</v>
      </c>
      <c r="D24" s="11" t="s">
        <v>11</v>
      </c>
    </row>
    <row r="25" spans="1:4" x14ac:dyDescent="0.2">
      <c r="A25" s="8">
        <v>669</v>
      </c>
      <c r="B25" s="8" t="s">
        <v>326</v>
      </c>
      <c r="C25" s="9">
        <v>2950</v>
      </c>
      <c r="D25" s="9" t="s">
        <v>11</v>
      </c>
    </row>
    <row r="26" spans="1:4" x14ac:dyDescent="0.2">
      <c r="A26" s="179" t="s">
        <v>4</v>
      </c>
      <c r="B26" s="179"/>
      <c r="C26" s="179"/>
      <c r="D26" s="179"/>
    </row>
  </sheetData>
  <mergeCells count="10">
    <mergeCell ref="A1:D1"/>
    <mergeCell ref="A9:D9"/>
    <mergeCell ref="A26:D26"/>
    <mergeCell ref="A8:D8"/>
    <mergeCell ref="A2:D2"/>
    <mergeCell ref="A3:D3"/>
    <mergeCell ref="A5:D5"/>
    <mergeCell ref="A6:D6"/>
    <mergeCell ref="A7:D7"/>
    <mergeCell ref="A4:D4"/>
  </mergeCells>
  <phoneticPr fontId="0" type="noConversion"/>
  <pageMargins left="0.7" right="0.7" top="0.75" bottom="0.75" header="0.3" footer="0.3"/>
  <pageSetup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T400"/>
  <sheetViews>
    <sheetView zoomScaleNormal="100" workbookViewId="0">
      <pane ySplit="12" topLeftCell="A13" activePane="bottomLeft" state="frozen"/>
      <selection pane="bottomLeft" sqref="A1:I1"/>
    </sheetView>
  </sheetViews>
  <sheetFormatPr defaultColWidth="0" defaultRowHeight="15" zeroHeight="1" x14ac:dyDescent="0.2"/>
  <cols>
    <col min="1" max="1" width="62" style="16" customWidth="1"/>
    <col min="2" max="2" width="9.42578125" style="22" bestFit="1" customWidth="1"/>
    <col min="3" max="3" width="7.42578125" style="16" bestFit="1" customWidth="1"/>
    <col min="4" max="4" width="17" style="16" bestFit="1" customWidth="1"/>
    <col min="5" max="5" width="12.28515625" style="16" bestFit="1" customWidth="1"/>
    <col min="6" max="8" width="17" style="16" customWidth="1"/>
    <col min="9" max="9" width="34.85546875" style="16" customWidth="1"/>
    <col min="10" max="17" width="0" style="16" hidden="1" customWidth="1"/>
    <col min="18" max="20" width="0" style="16" hidden="1"/>
    <col min="21" max="16383" width="8.7109375" style="16" hidden="1"/>
    <col min="16384" max="16384" width="8.7109375" style="16" hidden="1" customWidth="1"/>
  </cols>
  <sheetData>
    <row r="1" spans="1:9" ht="45" customHeight="1" x14ac:dyDescent="0.2">
      <c r="A1" s="185" t="s">
        <v>12</v>
      </c>
      <c r="B1" s="185"/>
      <c r="C1" s="185"/>
      <c r="D1" s="185"/>
      <c r="E1" s="185"/>
      <c r="F1" s="185"/>
      <c r="G1" s="185"/>
      <c r="H1" s="185"/>
      <c r="I1" s="185"/>
    </row>
    <row r="2" spans="1:9" s="58" customFormat="1" ht="12.75" customHeight="1" x14ac:dyDescent="0.2">
      <c r="A2" s="57" t="s">
        <v>13</v>
      </c>
      <c r="B2" s="186"/>
      <c r="C2" s="186"/>
      <c r="D2" s="186"/>
      <c r="E2" s="187"/>
      <c r="F2" s="187"/>
      <c r="G2" s="187"/>
      <c r="H2" s="187"/>
      <c r="I2" s="187"/>
    </row>
    <row r="3" spans="1:9" s="58" customFormat="1" ht="12.75" customHeight="1" x14ac:dyDescent="0.2">
      <c r="A3" s="59" t="s">
        <v>14</v>
      </c>
      <c r="B3" s="186"/>
      <c r="C3" s="186"/>
      <c r="D3" s="186"/>
      <c r="E3" s="187"/>
      <c r="F3" s="187"/>
      <c r="G3" s="187"/>
      <c r="H3" s="187"/>
      <c r="I3" s="187"/>
    </row>
    <row r="4" spans="1:9" s="58" customFormat="1" ht="12.75" customHeight="1" x14ac:dyDescent="0.2">
      <c r="A4" s="59" t="s">
        <v>15</v>
      </c>
      <c r="B4" s="186"/>
      <c r="C4" s="186"/>
      <c r="D4" s="186"/>
      <c r="E4" s="187"/>
      <c r="F4" s="187"/>
      <c r="G4" s="187"/>
      <c r="H4" s="187"/>
      <c r="I4" s="187"/>
    </row>
    <row r="5" spans="1:9" s="58" customFormat="1" ht="12.75" customHeight="1" x14ac:dyDescent="0.2">
      <c r="A5" s="59" t="s">
        <v>16</v>
      </c>
      <c r="B5" s="186"/>
      <c r="C5" s="186"/>
      <c r="D5" s="186"/>
      <c r="E5" s="187"/>
      <c r="F5" s="187"/>
      <c r="G5" s="187"/>
      <c r="H5" s="187"/>
      <c r="I5" s="187"/>
    </row>
    <row r="6" spans="1:9" s="58" customFormat="1" ht="12.75" customHeight="1" x14ac:dyDescent="0.2">
      <c r="A6" s="60" t="s">
        <v>17</v>
      </c>
      <c r="B6" s="189">
        <v>2</v>
      </c>
      <c r="C6" s="189"/>
      <c r="D6" s="189"/>
      <c r="E6" s="187"/>
      <c r="F6" s="187"/>
      <c r="G6" s="187"/>
      <c r="H6" s="187"/>
      <c r="I6" s="187"/>
    </row>
    <row r="7" spans="1:9" s="58" customFormat="1" ht="12.75" customHeight="1" x14ac:dyDescent="0.2">
      <c r="A7" s="60" t="s">
        <v>18</v>
      </c>
      <c r="B7" s="190"/>
      <c r="C7" s="190"/>
      <c r="D7" s="190"/>
      <c r="E7" s="187"/>
      <c r="F7" s="187"/>
      <c r="G7" s="187"/>
      <c r="H7" s="187"/>
      <c r="I7" s="187"/>
    </row>
    <row r="8" spans="1:9" s="58" customFormat="1" ht="12.75" customHeight="1" x14ac:dyDescent="0.2">
      <c r="A8" s="61" t="s">
        <v>19</v>
      </c>
      <c r="B8" s="186" t="s">
        <v>20</v>
      </c>
      <c r="C8" s="186"/>
      <c r="D8" s="186"/>
      <c r="E8" s="187"/>
      <c r="F8" s="187"/>
      <c r="G8" s="187"/>
      <c r="H8" s="187"/>
      <c r="I8" s="187"/>
    </row>
    <row r="9" spans="1:9" s="58" customFormat="1" ht="12.75" customHeight="1" x14ac:dyDescent="0.2">
      <c r="A9" s="61" t="s">
        <v>21</v>
      </c>
      <c r="B9" s="186"/>
      <c r="C9" s="186"/>
      <c r="D9" s="186"/>
      <c r="E9" s="187"/>
      <c r="F9" s="187"/>
      <c r="G9" s="187"/>
      <c r="H9" s="187"/>
      <c r="I9" s="187"/>
    </row>
    <row r="10" spans="1:9" s="58" customFormat="1" ht="12.75" customHeight="1" thickBot="1" x14ac:dyDescent="0.25">
      <c r="A10" s="60" t="s">
        <v>22</v>
      </c>
      <c r="B10" s="191">
        <v>99999</v>
      </c>
      <c r="C10" s="191"/>
      <c r="D10" s="191"/>
      <c r="E10" s="188"/>
      <c r="F10" s="188"/>
      <c r="G10" s="188"/>
      <c r="H10" s="188"/>
      <c r="I10" s="188"/>
    </row>
    <row r="11" spans="1:9" s="58" customFormat="1" ht="48" customHeight="1" thickBot="1" x14ac:dyDescent="0.25">
      <c r="A11" s="195" t="s">
        <v>469</v>
      </c>
      <c r="B11" s="196"/>
      <c r="C11" s="196"/>
      <c r="D11" s="196"/>
      <c r="E11" s="197"/>
      <c r="F11" s="197"/>
      <c r="G11" s="197"/>
      <c r="H11" s="197"/>
      <c r="I11" s="198"/>
    </row>
    <row r="12" spans="1:9" s="65" customFormat="1" ht="38.25" x14ac:dyDescent="0.2">
      <c r="A12" s="62" t="s">
        <v>23</v>
      </c>
      <c r="B12" s="63" t="s">
        <v>8</v>
      </c>
      <c r="C12" s="63" t="s">
        <v>24</v>
      </c>
      <c r="D12" s="63" t="s">
        <v>25</v>
      </c>
      <c r="E12" s="63" t="s">
        <v>26</v>
      </c>
      <c r="F12" s="64" t="s">
        <v>27</v>
      </c>
      <c r="G12" s="64" t="s">
        <v>28</v>
      </c>
      <c r="H12" s="64" t="s">
        <v>29</v>
      </c>
      <c r="I12" s="64" t="s">
        <v>30</v>
      </c>
    </row>
    <row r="13" spans="1:9" s="58" customFormat="1" ht="12" x14ac:dyDescent="0.2">
      <c r="A13" s="199" t="s">
        <v>31</v>
      </c>
      <c r="B13" s="199"/>
      <c r="C13" s="199"/>
      <c r="D13" s="199"/>
      <c r="E13" s="199"/>
      <c r="F13" s="199"/>
      <c r="G13" s="199"/>
      <c r="H13" s="199"/>
      <c r="I13" s="199"/>
    </row>
    <row r="14" spans="1:9" s="58" customFormat="1" ht="12" x14ac:dyDescent="0.2">
      <c r="A14" s="200" t="s">
        <v>32</v>
      </c>
      <c r="B14" s="200"/>
      <c r="C14" s="200"/>
      <c r="D14" s="200"/>
      <c r="E14" s="200"/>
      <c r="F14" s="200"/>
      <c r="G14" s="200"/>
      <c r="H14" s="200"/>
      <c r="I14" s="200"/>
    </row>
    <row r="15" spans="1:9" s="58" customFormat="1" ht="12" x14ac:dyDescent="0.2">
      <c r="A15" s="201" t="s">
        <v>33</v>
      </c>
      <c r="B15" s="201"/>
      <c r="C15" s="201"/>
      <c r="D15" s="201"/>
      <c r="E15" s="201"/>
      <c r="F15" s="201"/>
      <c r="G15" s="201"/>
      <c r="H15" s="201"/>
      <c r="I15" s="201"/>
    </row>
    <row r="16" spans="1:9" s="58" customFormat="1" ht="12" x14ac:dyDescent="0.2">
      <c r="A16" s="66" t="s">
        <v>34</v>
      </c>
      <c r="B16" s="67">
        <v>646</v>
      </c>
      <c r="C16" s="68"/>
      <c r="D16" s="69">
        <v>10</v>
      </c>
      <c r="E16" s="194"/>
      <c r="F16" s="70"/>
      <c r="G16" s="70"/>
      <c r="H16" s="71">
        <f>+F16-G16</f>
        <v>0</v>
      </c>
      <c r="I16" s="72"/>
    </row>
    <row r="17" spans="1:9" s="58" customFormat="1" ht="12" x14ac:dyDescent="0.2">
      <c r="A17" s="66" t="s">
        <v>35</v>
      </c>
      <c r="B17" s="67">
        <v>646</v>
      </c>
      <c r="C17" s="68"/>
      <c r="D17" s="69">
        <v>40</v>
      </c>
      <c r="E17" s="194"/>
      <c r="F17" s="70"/>
      <c r="G17" s="70"/>
      <c r="H17" s="71">
        <f t="shared" ref="H17:H26" si="0">+F17-G17</f>
        <v>0</v>
      </c>
      <c r="I17" s="72"/>
    </row>
    <row r="18" spans="1:9" s="58" customFormat="1" ht="12" x14ac:dyDescent="0.2">
      <c r="A18" s="66" t="s">
        <v>36</v>
      </c>
      <c r="B18" s="67">
        <v>646</v>
      </c>
      <c r="C18" s="68"/>
      <c r="D18" s="69">
        <v>44</v>
      </c>
      <c r="E18" s="194"/>
      <c r="F18" s="70"/>
      <c r="G18" s="70"/>
      <c r="H18" s="71">
        <f t="shared" si="0"/>
        <v>0</v>
      </c>
      <c r="I18" s="72"/>
    </row>
    <row r="19" spans="1:9" s="58" customFormat="1" ht="12" x14ac:dyDescent="0.2">
      <c r="A19" s="66" t="s">
        <v>37</v>
      </c>
      <c r="B19" s="67">
        <v>646</v>
      </c>
      <c r="C19" s="68"/>
      <c r="D19" s="69">
        <v>35</v>
      </c>
      <c r="E19" s="194"/>
      <c r="F19" s="70"/>
      <c r="G19" s="70"/>
      <c r="H19" s="71">
        <f t="shared" si="0"/>
        <v>0</v>
      </c>
      <c r="I19" s="72"/>
    </row>
    <row r="20" spans="1:9" s="58" customFormat="1" ht="12" x14ac:dyDescent="0.2">
      <c r="A20" s="73" t="s">
        <v>38</v>
      </c>
      <c r="B20" s="74" t="s">
        <v>39</v>
      </c>
      <c r="C20" s="75"/>
      <c r="D20" s="76">
        <v>45</v>
      </c>
      <c r="E20" s="194"/>
      <c r="F20" s="77"/>
      <c r="G20" s="77"/>
      <c r="H20" s="78">
        <f t="shared" si="0"/>
        <v>0</v>
      </c>
      <c r="I20" s="79"/>
    </row>
    <row r="21" spans="1:9" s="58" customFormat="1" ht="12" x14ac:dyDescent="0.2">
      <c r="A21" s="73" t="s">
        <v>40</v>
      </c>
      <c r="B21" s="74">
        <v>646</v>
      </c>
      <c r="C21" s="75"/>
      <c r="D21" s="76">
        <v>47</v>
      </c>
      <c r="E21" s="194"/>
      <c r="F21" s="77"/>
      <c r="G21" s="77"/>
      <c r="H21" s="78">
        <f t="shared" si="0"/>
        <v>0</v>
      </c>
      <c r="I21" s="79"/>
    </row>
    <row r="22" spans="1:9" s="58" customFormat="1" ht="12" x14ac:dyDescent="0.2">
      <c r="A22" s="73" t="s">
        <v>41</v>
      </c>
      <c r="B22" s="74">
        <v>646</v>
      </c>
      <c r="C22" s="75"/>
      <c r="D22" s="76">
        <v>48</v>
      </c>
      <c r="E22" s="194"/>
      <c r="F22" s="77"/>
      <c r="G22" s="77"/>
      <c r="H22" s="78">
        <f t="shared" si="0"/>
        <v>0</v>
      </c>
      <c r="I22" s="79"/>
    </row>
    <row r="23" spans="1:9" s="58" customFormat="1" ht="12" x14ac:dyDescent="0.2">
      <c r="A23" s="203" t="s">
        <v>42</v>
      </c>
      <c r="B23" s="203"/>
      <c r="C23" s="203"/>
      <c r="D23" s="203"/>
      <c r="E23" s="203"/>
      <c r="F23" s="78">
        <f>SUM(F20:F22)</f>
        <v>0</v>
      </c>
      <c r="G23" s="78">
        <f>SUM(G20:G22)</f>
        <v>0</v>
      </c>
      <c r="H23" s="193"/>
      <c r="I23" s="193"/>
    </row>
    <row r="24" spans="1:9" s="58" customFormat="1" ht="12" x14ac:dyDescent="0.2">
      <c r="A24" s="66" t="s">
        <v>43</v>
      </c>
      <c r="B24" s="67">
        <v>646</v>
      </c>
      <c r="C24" s="68"/>
      <c r="D24" s="69">
        <v>50</v>
      </c>
      <c r="E24" s="194"/>
      <c r="F24" s="70"/>
      <c r="G24" s="70"/>
      <c r="H24" s="71">
        <f t="shared" si="0"/>
        <v>0</v>
      </c>
      <c r="I24" s="72"/>
    </row>
    <row r="25" spans="1:9" s="58" customFormat="1" ht="12" x14ac:dyDescent="0.2">
      <c r="A25" s="80" t="s">
        <v>44</v>
      </c>
      <c r="B25" s="67">
        <v>646</v>
      </c>
      <c r="C25" s="68"/>
      <c r="D25" s="69">
        <v>67</v>
      </c>
      <c r="E25" s="194"/>
      <c r="F25" s="70"/>
      <c r="G25" s="70"/>
      <c r="H25" s="71">
        <f t="shared" si="0"/>
        <v>0</v>
      </c>
      <c r="I25" s="72"/>
    </row>
    <row r="26" spans="1:9" s="58" customFormat="1" ht="12" x14ac:dyDescent="0.2">
      <c r="A26" s="81" t="s">
        <v>45</v>
      </c>
      <c r="B26" s="67">
        <v>646</v>
      </c>
      <c r="C26" s="68"/>
      <c r="D26" s="69">
        <v>65</v>
      </c>
      <c r="E26" s="194"/>
      <c r="F26" s="70"/>
      <c r="G26" s="70"/>
      <c r="H26" s="71">
        <f t="shared" si="0"/>
        <v>0</v>
      </c>
      <c r="I26" s="72"/>
    </row>
    <row r="27" spans="1:9" s="58" customFormat="1" ht="12" x14ac:dyDescent="0.2">
      <c r="A27" s="201" t="s">
        <v>46</v>
      </c>
      <c r="B27" s="201"/>
      <c r="C27" s="201"/>
      <c r="D27" s="201"/>
      <c r="E27" s="201"/>
      <c r="F27" s="201"/>
      <c r="G27" s="201"/>
      <c r="H27" s="201"/>
      <c r="I27" s="201"/>
    </row>
    <row r="28" spans="1:9" s="58" customFormat="1" ht="12" x14ac:dyDescent="0.2">
      <c r="A28" s="204" t="s">
        <v>33</v>
      </c>
      <c r="B28" s="204"/>
      <c r="C28" s="204"/>
      <c r="D28" s="204"/>
      <c r="E28" s="204"/>
      <c r="F28" s="204"/>
      <c r="G28" s="204"/>
      <c r="H28" s="204"/>
      <c r="I28" s="204"/>
    </row>
    <row r="29" spans="1:9" s="58" customFormat="1" ht="12" x14ac:dyDescent="0.2">
      <c r="A29" s="82" t="s">
        <v>47</v>
      </c>
      <c r="B29" s="67">
        <v>646</v>
      </c>
      <c r="C29" s="68"/>
      <c r="D29" s="69">
        <v>61</v>
      </c>
      <c r="E29" s="194"/>
      <c r="F29" s="70"/>
      <c r="G29" s="70"/>
      <c r="H29" s="71">
        <f t="shared" ref="H29:H58" si="1">+F29-G29</f>
        <v>0</v>
      </c>
      <c r="I29" s="72"/>
    </row>
    <row r="30" spans="1:9" s="58" customFormat="1" ht="12" x14ac:dyDescent="0.2">
      <c r="A30" s="82" t="s">
        <v>35</v>
      </c>
      <c r="B30" s="67">
        <v>646</v>
      </c>
      <c r="C30" s="68"/>
      <c r="D30" s="69">
        <v>69</v>
      </c>
      <c r="E30" s="194"/>
      <c r="F30" s="70"/>
      <c r="G30" s="70"/>
      <c r="H30" s="71">
        <f t="shared" si="1"/>
        <v>0</v>
      </c>
      <c r="I30" s="72"/>
    </row>
    <row r="31" spans="1:9" s="58" customFormat="1" ht="12" x14ac:dyDescent="0.2">
      <c r="A31" s="82" t="s">
        <v>48</v>
      </c>
      <c r="B31" s="67">
        <v>646</v>
      </c>
      <c r="C31" s="68"/>
      <c r="D31" s="69">
        <v>52</v>
      </c>
      <c r="E31" s="194"/>
      <c r="F31" s="70"/>
      <c r="G31" s="70"/>
      <c r="H31" s="71">
        <f t="shared" si="1"/>
        <v>0</v>
      </c>
      <c r="I31" s="72"/>
    </row>
    <row r="32" spans="1:9" s="58" customFormat="1" ht="12" x14ac:dyDescent="0.2">
      <c r="A32" s="82" t="s">
        <v>38</v>
      </c>
      <c r="B32" s="67">
        <v>646</v>
      </c>
      <c r="C32" s="68"/>
      <c r="D32" s="69">
        <v>71</v>
      </c>
      <c r="E32" s="194"/>
      <c r="F32" s="70"/>
      <c r="G32" s="70"/>
      <c r="H32" s="71">
        <f t="shared" si="1"/>
        <v>0</v>
      </c>
      <c r="I32" s="72"/>
    </row>
    <row r="33" spans="1:9" s="58" customFormat="1" ht="12" x14ac:dyDescent="0.2">
      <c r="A33" s="82" t="s">
        <v>49</v>
      </c>
      <c r="B33" s="67">
        <v>646</v>
      </c>
      <c r="C33" s="68"/>
      <c r="D33" s="69">
        <v>72</v>
      </c>
      <c r="E33" s="194"/>
      <c r="F33" s="70"/>
      <c r="G33" s="70"/>
      <c r="H33" s="71">
        <f t="shared" si="1"/>
        <v>0</v>
      </c>
      <c r="I33" s="72"/>
    </row>
    <row r="34" spans="1:9" s="58" customFormat="1" ht="12" x14ac:dyDescent="0.2">
      <c r="A34" s="66" t="s">
        <v>45</v>
      </c>
      <c r="B34" s="67">
        <v>646</v>
      </c>
      <c r="C34" s="68"/>
      <c r="D34" s="69">
        <v>82</v>
      </c>
      <c r="E34" s="194"/>
      <c r="F34" s="70"/>
      <c r="G34" s="70"/>
      <c r="H34" s="71">
        <f t="shared" si="1"/>
        <v>0</v>
      </c>
      <c r="I34" s="72"/>
    </row>
    <row r="35" spans="1:9" s="58" customFormat="1" ht="12" x14ac:dyDescent="0.2">
      <c r="A35" s="66" t="s">
        <v>50</v>
      </c>
      <c r="B35" s="67">
        <v>646</v>
      </c>
      <c r="C35" s="68"/>
      <c r="D35" s="69">
        <v>190</v>
      </c>
      <c r="E35" s="194"/>
      <c r="F35" s="70"/>
      <c r="G35" s="70"/>
      <c r="H35" s="71">
        <f t="shared" si="1"/>
        <v>0</v>
      </c>
      <c r="I35" s="72"/>
    </row>
    <row r="36" spans="1:9" s="58" customFormat="1" ht="12" x14ac:dyDescent="0.2">
      <c r="A36" s="81" t="s">
        <v>51</v>
      </c>
      <c r="B36" s="67" t="s">
        <v>52</v>
      </c>
      <c r="C36" s="68"/>
      <c r="D36" s="69">
        <v>9000</v>
      </c>
      <c r="E36" s="194"/>
      <c r="F36" s="70"/>
      <c r="G36" s="70"/>
      <c r="H36" s="71">
        <f t="shared" si="1"/>
        <v>0</v>
      </c>
      <c r="I36" s="72"/>
    </row>
    <row r="37" spans="1:9" s="58" customFormat="1" ht="12" x14ac:dyDescent="0.2">
      <c r="A37" s="202" t="s">
        <v>53</v>
      </c>
      <c r="B37" s="202"/>
      <c r="C37" s="202"/>
      <c r="D37" s="202"/>
      <c r="E37" s="202"/>
      <c r="F37" s="202"/>
      <c r="G37" s="202"/>
      <c r="H37" s="202"/>
      <c r="I37" s="202"/>
    </row>
    <row r="38" spans="1:9" s="58" customFormat="1" ht="12" x14ac:dyDescent="0.2">
      <c r="A38" s="66" t="s">
        <v>54</v>
      </c>
      <c r="B38" s="67">
        <v>646</v>
      </c>
      <c r="C38" s="68"/>
      <c r="D38" s="69">
        <v>241</v>
      </c>
      <c r="E38" s="194"/>
      <c r="F38" s="70"/>
      <c r="G38" s="70"/>
      <c r="H38" s="71">
        <f t="shared" si="1"/>
        <v>0</v>
      </c>
      <c r="I38" s="72"/>
    </row>
    <row r="39" spans="1:9" s="58" customFormat="1" ht="12" x14ac:dyDescent="0.2">
      <c r="A39" s="66" t="s">
        <v>55</v>
      </c>
      <c r="B39" s="67">
        <v>646</v>
      </c>
      <c r="C39" s="68"/>
      <c r="D39" s="69">
        <v>245</v>
      </c>
      <c r="E39" s="194"/>
      <c r="F39" s="70"/>
      <c r="G39" s="70"/>
      <c r="H39" s="71">
        <f t="shared" si="1"/>
        <v>0</v>
      </c>
      <c r="I39" s="72"/>
    </row>
    <row r="40" spans="1:9" s="58" customFormat="1" ht="12" x14ac:dyDescent="0.2">
      <c r="A40" s="66" t="s">
        <v>56</v>
      </c>
      <c r="B40" s="67">
        <v>646</v>
      </c>
      <c r="C40" s="68"/>
      <c r="D40" s="69">
        <v>200</v>
      </c>
      <c r="E40" s="194"/>
      <c r="F40" s="70"/>
      <c r="G40" s="70"/>
      <c r="H40" s="71">
        <f t="shared" si="1"/>
        <v>0</v>
      </c>
      <c r="I40" s="72"/>
    </row>
    <row r="41" spans="1:9" s="58" customFormat="1" ht="12" x14ac:dyDescent="0.2">
      <c r="A41" s="66" t="s">
        <v>57</v>
      </c>
      <c r="B41" s="67">
        <v>646</v>
      </c>
      <c r="C41" s="68"/>
      <c r="D41" s="69">
        <v>205</v>
      </c>
      <c r="E41" s="194"/>
      <c r="F41" s="70"/>
      <c r="G41" s="70"/>
      <c r="H41" s="71">
        <f t="shared" si="1"/>
        <v>0</v>
      </c>
      <c r="I41" s="72"/>
    </row>
    <row r="42" spans="1:9" s="58" customFormat="1" ht="12" x14ac:dyDescent="0.2">
      <c r="A42" s="66" t="s">
        <v>58</v>
      </c>
      <c r="B42" s="67">
        <v>646</v>
      </c>
      <c r="C42" s="68"/>
      <c r="D42" s="69">
        <v>234</v>
      </c>
      <c r="E42" s="194"/>
      <c r="F42" s="70"/>
      <c r="G42" s="70"/>
      <c r="H42" s="71">
        <f t="shared" si="1"/>
        <v>0</v>
      </c>
      <c r="I42" s="72"/>
    </row>
    <row r="43" spans="1:9" s="58" customFormat="1" ht="12" x14ac:dyDescent="0.2">
      <c r="A43" s="82" t="s">
        <v>59</v>
      </c>
      <c r="B43" s="67">
        <v>647</v>
      </c>
      <c r="C43" s="68"/>
      <c r="D43" s="69">
        <v>235</v>
      </c>
      <c r="E43" s="194"/>
      <c r="F43" s="70"/>
      <c r="G43" s="70"/>
      <c r="H43" s="71">
        <f t="shared" si="1"/>
        <v>0</v>
      </c>
      <c r="I43" s="72"/>
    </row>
    <row r="44" spans="1:9" s="58" customFormat="1" ht="12" x14ac:dyDescent="0.2">
      <c r="A44" s="66" t="s">
        <v>60</v>
      </c>
      <c r="B44" s="67">
        <v>646</v>
      </c>
      <c r="C44" s="68"/>
      <c r="D44" s="69">
        <v>238</v>
      </c>
      <c r="E44" s="194"/>
      <c r="F44" s="70"/>
      <c r="G44" s="70"/>
      <c r="H44" s="71">
        <f t="shared" si="1"/>
        <v>0</v>
      </c>
      <c r="I44" s="72"/>
    </row>
    <row r="45" spans="1:9" s="58" customFormat="1" ht="12" x14ac:dyDescent="0.2">
      <c r="A45" s="66" t="s">
        <v>61</v>
      </c>
      <c r="B45" s="67">
        <v>646</v>
      </c>
      <c r="C45" s="68"/>
      <c r="D45" s="69">
        <v>242</v>
      </c>
      <c r="E45" s="194"/>
      <c r="F45" s="70"/>
      <c r="G45" s="70"/>
      <c r="H45" s="71">
        <f t="shared" si="1"/>
        <v>0</v>
      </c>
      <c r="I45" s="72"/>
    </row>
    <row r="46" spans="1:9" s="58" customFormat="1" ht="12" x14ac:dyDescent="0.2">
      <c r="A46" s="82" t="s">
        <v>62</v>
      </c>
      <c r="B46" s="67">
        <v>647</v>
      </c>
      <c r="C46" s="68"/>
      <c r="D46" s="69">
        <v>243</v>
      </c>
      <c r="E46" s="194"/>
      <c r="F46" s="70"/>
      <c r="G46" s="70"/>
      <c r="H46" s="71">
        <f t="shared" si="1"/>
        <v>0</v>
      </c>
      <c r="I46" s="72"/>
    </row>
    <row r="47" spans="1:9" s="58" customFormat="1" ht="12" x14ac:dyDescent="0.2">
      <c r="A47" s="66" t="s">
        <v>63</v>
      </c>
      <c r="B47" s="67">
        <v>646</v>
      </c>
      <c r="C47" s="68"/>
      <c r="D47" s="69">
        <v>247</v>
      </c>
      <c r="E47" s="194"/>
      <c r="F47" s="70"/>
      <c r="G47" s="70"/>
      <c r="H47" s="71">
        <f t="shared" si="1"/>
        <v>0</v>
      </c>
      <c r="I47" s="72"/>
    </row>
    <row r="48" spans="1:9" s="58" customFormat="1" ht="12" x14ac:dyDescent="0.2">
      <c r="A48" s="66" t="s">
        <v>441</v>
      </c>
      <c r="B48" s="83">
        <v>646</v>
      </c>
      <c r="C48" s="68"/>
      <c r="D48" s="84" t="s">
        <v>442</v>
      </c>
      <c r="E48" s="194"/>
      <c r="F48" s="70"/>
      <c r="G48" s="70"/>
      <c r="H48" s="71">
        <f t="shared" si="1"/>
        <v>0</v>
      </c>
      <c r="I48" s="72"/>
    </row>
    <row r="49" spans="1:9" s="58" customFormat="1" ht="12" x14ac:dyDescent="0.2">
      <c r="A49" s="66" t="s">
        <v>64</v>
      </c>
      <c r="B49" s="67">
        <v>646</v>
      </c>
      <c r="C49" s="68"/>
      <c r="D49" s="69">
        <v>270</v>
      </c>
      <c r="E49" s="194"/>
      <c r="F49" s="70"/>
      <c r="G49" s="70"/>
      <c r="H49" s="71">
        <f t="shared" si="1"/>
        <v>0</v>
      </c>
      <c r="I49" s="72"/>
    </row>
    <row r="50" spans="1:9" s="58" customFormat="1" ht="12" x14ac:dyDescent="0.2">
      <c r="A50" s="85" t="s">
        <v>65</v>
      </c>
      <c r="B50" s="67">
        <v>646</v>
      </c>
      <c r="C50" s="68"/>
      <c r="D50" s="69">
        <v>279</v>
      </c>
      <c r="E50" s="194"/>
      <c r="F50" s="70"/>
      <c r="G50" s="70"/>
      <c r="H50" s="71">
        <f t="shared" si="1"/>
        <v>0</v>
      </c>
      <c r="I50" s="72"/>
    </row>
    <row r="51" spans="1:9" s="58" customFormat="1" ht="12" x14ac:dyDescent="0.2">
      <c r="A51" s="80" t="s">
        <v>66</v>
      </c>
      <c r="B51" s="67" t="s">
        <v>67</v>
      </c>
      <c r="C51" s="68"/>
      <c r="D51" s="69">
        <v>284</v>
      </c>
      <c r="E51" s="86"/>
      <c r="F51" s="70"/>
      <c r="G51" s="70"/>
      <c r="H51" s="71">
        <f t="shared" si="1"/>
        <v>0</v>
      </c>
      <c r="I51" s="72"/>
    </row>
    <row r="52" spans="1:9" s="58" customFormat="1" ht="12" x14ac:dyDescent="0.2">
      <c r="A52" s="80" t="s">
        <v>68</v>
      </c>
      <c r="B52" s="67" t="s">
        <v>67</v>
      </c>
      <c r="C52" s="68"/>
      <c r="D52" s="69">
        <v>288</v>
      </c>
      <c r="E52" s="86"/>
      <c r="F52" s="70"/>
      <c r="G52" s="70"/>
      <c r="H52" s="71">
        <f t="shared" si="1"/>
        <v>0</v>
      </c>
      <c r="I52" s="72"/>
    </row>
    <row r="53" spans="1:9" s="58" customFormat="1" ht="12" x14ac:dyDescent="0.2">
      <c r="A53" s="85" t="s">
        <v>69</v>
      </c>
      <c r="B53" s="67">
        <v>646</v>
      </c>
      <c r="C53" s="68"/>
      <c r="D53" s="69">
        <v>285</v>
      </c>
      <c r="E53" s="194"/>
      <c r="F53" s="70"/>
      <c r="G53" s="70"/>
      <c r="H53" s="71">
        <f t="shared" si="1"/>
        <v>0</v>
      </c>
      <c r="I53" s="72"/>
    </row>
    <row r="54" spans="1:9" s="58" customFormat="1" ht="12" x14ac:dyDescent="0.2">
      <c r="A54" s="85" t="s">
        <v>70</v>
      </c>
      <c r="B54" s="67">
        <v>646</v>
      </c>
      <c r="C54" s="68"/>
      <c r="D54" s="69">
        <v>290</v>
      </c>
      <c r="E54" s="194"/>
      <c r="F54" s="70"/>
      <c r="G54" s="70"/>
      <c r="H54" s="71">
        <f t="shared" si="1"/>
        <v>0</v>
      </c>
      <c r="I54" s="72"/>
    </row>
    <row r="55" spans="1:9" s="58" customFormat="1" ht="12" x14ac:dyDescent="0.2">
      <c r="A55" s="85" t="s">
        <v>71</v>
      </c>
      <c r="B55" s="67">
        <v>646</v>
      </c>
      <c r="C55" s="68"/>
      <c r="D55" s="69">
        <v>295</v>
      </c>
      <c r="E55" s="194"/>
      <c r="F55" s="70"/>
      <c r="G55" s="70"/>
      <c r="H55" s="71">
        <f t="shared" si="1"/>
        <v>0</v>
      </c>
      <c r="I55" s="72"/>
    </row>
    <row r="56" spans="1:9" s="58" customFormat="1" ht="12" x14ac:dyDescent="0.2">
      <c r="A56" s="85" t="s">
        <v>72</v>
      </c>
      <c r="B56" s="67">
        <v>646</v>
      </c>
      <c r="C56" s="68"/>
      <c r="D56" s="69">
        <v>250</v>
      </c>
      <c r="E56" s="194"/>
      <c r="F56" s="70"/>
      <c r="G56" s="70"/>
      <c r="H56" s="71">
        <f t="shared" si="1"/>
        <v>0</v>
      </c>
      <c r="I56" s="72"/>
    </row>
    <row r="57" spans="1:9" s="58" customFormat="1" ht="12" x14ac:dyDescent="0.2">
      <c r="A57" s="66" t="s">
        <v>73</v>
      </c>
      <c r="B57" s="67">
        <v>647</v>
      </c>
      <c r="C57" s="68"/>
      <c r="D57" s="69">
        <v>255</v>
      </c>
      <c r="E57" s="194"/>
      <c r="F57" s="70"/>
      <c r="G57" s="70"/>
      <c r="H57" s="71">
        <f t="shared" si="1"/>
        <v>0</v>
      </c>
      <c r="I57" s="72"/>
    </row>
    <row r="58" spans="1:9" s="58" customFormat="1" ht="12" x14ac:dyDescent="0.2">
      <c r="A58" s="85" t="s">
        <v>74</v>
      </c>
      <c r="B58" s="67">
        <v>646</v>
      </c>
      <c r="C58" s="68"/>
      <c r="D58" s="69">
        <v>385</v>
      </c>
      <c r="E58" s="194"/>
      <c r="F58" s="70"/>
      <c r="G58" s="70"/>
      <c r="H58" s="71">
        <f t="shared" si="1"/>
        <v>0</v>
      </c>
      <c r="I58" s="72"/>
    </row>
    <row r="59" spans="1:9" s="58" customFormat="1" ht="12" x14ac:dyDescent="0.2">
      <c r="A59" s="192" t="s">
        <v>75</v>
      </c>
      <c r="B59" s="192"/>
      <c r="C59" s="192"/>
      <c r="D59" s="192"/>
      <c r="E59" s="192"/>
      <c r="F59" s="71">
        <f>SUM(F16:F58)-F23</f>
        <v>0</v>
      </c>
      <c r="G59" s="71">
        <f>SUM(G16:G58)-G23</f>
        <v>0</v>
      </c>
      <c r="H59" s="193"/>
      <c r="I59" s="193"/>
    </row>
    <row r="60" spans="1:9" s="58" customFormat="1" ht="12" x14ac:dyDescent="0.2">
      <c r="A60" s="205" t="s">
        <v>76</v>
      </c>
      <c r="B60" s="205"/>
      <c r="C60" s="205"/>
      <c r="D60" s="205"/>
      <c r="E60" s="205"/>
      <c r="F60" s="205"/>
      <c r="G60" s="205"/>
      <c r="H60" s="205"/>
      <c r="I60" s="205"/>
    </row>
    <row r="61" spans="1:9" s="58" customFormat="1" ht="12" x14ac:dyDescent="0.2">
      <c r="A61" s="206" t="s">
        <v>46</v>
      </c>
      <c r="B61" s="206"/>
      <c r="C61" s="206"/>
      <c r="D61" s="206"/>
      <c r="E61" s="206"/>
      <c r="F61" s="206"/>
      <c r="G61" s="206"/>
      <c r="H61" s="206"/>
      <c r="I61" s="206"/>
    </row>
    <row r="62" spans="1:9" s="58" customFormat="1" ht="12" x14ac:dyDescent="0.2">
      <c r="A62" s="207" t="s">
        <v>33</v>
      </c>
      <c r="B62" s="207"/>
      <c r="C62" s="207"/>
      <c r="D62" s="207"/>
      <c r="E62" s="207"/>
      <c r="F62" s="207"/>
      <c r="G62" s="207"/>
      <c r="H62" s="207"/>
      <c r="I62" s="207"/>
    </row>
    <row r="63" spans="1:9" s="58" customFormat="1" ht="12" x14ac:dyDescent="0.2">
      <c r="A63" s="82" t="s">
        <v>35</v>
      </c>
      <c r="B63" s="67">
        <v>646</v>
      </c>
      <c r="C63" s="68"/>
      <c r="D63" s="69">
        <v>450</v>
      </c>
      <c r="E63" s="194"/>
      <c r="F63" s="70"/>
      <c r="G63" s="70"/>
      <c r="H63" s="71">
        <f t="shared" ref="H63:H79" si="2">+F63-G63</f>
        <v>0</v>
      </c>
      <c r="I63" s="72"/>
    </row>
    <row r="64" spans="1:9" s="58" customFormat="1" ht="12" x14ac:dyDescent="0.2">
      <c r="A64" s="82" t="s">
        <v>38</v>
      </c>
      <c r="B64" s="67">
        <v>646</v>
      </c>
      <c r="C64" s="68"/>
      <c r="D64" s="69">
        <v>451</v>
      </c>
      <c r="E64" s="194"/>
      <c r="F64" s="70"/>
      <c r="G64" s="70"/>
      <c r="H64" s="71">
        <f t="shared" si="2"/>
        <v>0</v>
      </c>
      <c r="I64" s="72"/>
    </row>
    <row r="65" spans="1:17" s="58" customFormat="1" ht="12" x14ac:dyDescent="0.2">
      <c r="A65" s="82" t="s">
        <v>43</v>
      </c>
      <c r="B65" s="67">
        <v>646</v>
      </c>
      <c r="C65" s="68"/>
      <c r="D65" s="69">
        <v>452</v>
      </c>
      <c r="E65" s="194"/>
      <c r="F65" s="70"/>
      <c r="G65" s="70"/>
      <c r="H65" s="71">
        <f t="shared" si="2"/>
        <v>0</v>
      </c>
      <c r="I65" s="72"/>
    </row>
    <row r="66" spans="1:17" s="58" customFormat="1" ht="12" x14ac:dyDescent="0.2">
      <c r="A66" s="66" t="s">
        <v>45</v>
      </c>
      <c r="B66" s="67">
        <v>646</v>
      </c>
      <c r="C66" s="68"/>
      <c r="D66" s="69">
        <v>453</v>
      </c>
      <c r="E66" s="194"/>
      <c r="F66" s="70"/>
      <c r="G66" s="70"/>
      <c r="H66" s="71">
        <f t="shared" si="2"/>
        <v>0</v>
      </c>
      <c r="I66" s="72"/>
    </row>
    <row r="67" spans="1:17" s="58" customFormat="1" ht="12" x14ac:dyDescent="0.2">
      <c r="A67" s="66" t="s">
        <v>77</v>
      </c>
      <c r="B67" s="67">
        <v>646</v>
      </c>
      <c r="C67" s="68"/>
      <c r="D67" s="69">
        <v>460</v>
      </c>
      <c r="E67" s="194"/>
      <c r="F67" s="70"/>
      <c r="G67" s="70"/>
      <c r="H67" s="71">
        <f t="shared" si="2"/>
        <v>0</v>
      </c>
      <c r="I67" s="72"/>
    </row>
    <row r="68" spans="1:17" s="58" customFormat="1" ht="12" x14ac:dyDescent="0.2">
      <c r="A68" s="66" t="s">
        <v>78</v>
      </c>
      <c r="B68" s="67">
        <v>646</v>
      </c>
      <c r="C68" s="68"/>
      <c r="D68" s="69">
        <v>455</v>
      </c>
      <c r="E68" s="194"/>
      <c r="F68" s="70"/>
      <c r="G68" s="70"/>
      <c r="H68" s="71">
        <f t="shared" si="2"/>
        <v>0</v>
      </c>
      <c r="I68" s="72"/>
    </row>
    <row r="69" spans="1:17" s="58" customFormat="1" ht="12" x14ac:dyDescent="0.2">
      <c r="A69" s="66" t="s">
        <v>50</v>
      </c>
      <c r="B69" s="67">
        <v>646</v>
      </c>
      <c r="C69" s="68"/>
      <c r="D69" s="69">
        <v>462</v>
      </c>
      <c r="E69" s="194"/>
      <c r="F69" s="70"/>
      <c r="G69" s="70"/>
      <c r="H69" s="71">
        <f t="shared" si="2"/>
        <v>0</v>
      </c>
      <c r="I69" s="72"/>
    </row>
    <row r="70" spans="1:17" s="58" customFormat="1" ht="12" x14ac:dyDescent="0.2">
      <c r="A70" s="66" t="s">
        <v>79</v>
      </c>
      <c r="B70" s="67">
        <v>646</v>
      </c>
      <c r="C70" s="68"/>
      <c r="D70" s="69">
        <v>465</v>
      </c>
      <c r="E70" s="194"/>
      <c r="F70" s="70"/>
      <c r="G70" s="70"/>
      <c r="H70" s="71">
        <f t="shared" si="2"/>
        <v>0</v>
      </c>
      <c r="I70" s="72"/>
    </row>
    <row r="71" spans="1:17" s="58" customFormat="1" ht="12" x14ac:dyDescent="0.2">
      <c r="A71" s="81" t="s">
        <v>441</v>
      </c>
      <c r="B71" s="83">
        <v>646</v>
      </c>
      <c r="C71" s="68"/>
      <c r="D71" s="84" t="s">
        <v>443</v>
      </c>
      <c r="E71" s="194"/>
      <c r="F71" s="70"/>
      <c r="G71" s="70"/>
      <c r="H71" s="71">
        <f t="shared" si="2"/>
        <v>0</v>
      </c>
      <c r="I71" s="72"/>
    </row>
    <row r="72" spans="1:17" s="58" customFormat="1" ht="12" x14ac:dyDescent="0.2">
      <c r="A72" s="81" t="s">
        <v>72</v>
      </c>
      <c r="B72" s="67">
        <v>646</v>
      </c>
      <c r="C72" s="68"/>
      <c r="D72" s="69">
        <v>466</v>
      </c>
      <c r="E72" s="194"/>
      <c r="F72" s="70"/>
      <c r="G72" s="70"/>
      <c r="H72" s="71">
        <f t="shared" si="2"/>
        <v>0</v>
      </c>
      <c r="I72" s="72"/>
    </row>
    <row r="73" spans="1:17" s="58" customFormat="1" ht="12" x14ac:dyDescent="0.2">
      <c r="A73" s="81" t="s">
        <v>77</v>
      </c>
      <c r="B73" s="67">
        <v>646</v>
      </c>
      <c r="C73" s="68"/>
      <c r="D73" s="69">
        <v>106</v>
      </c>
      <c r="E73" s="194"/>
      <c r="F73" s="70"/>
      <c r="G73" s="70"/>
      <c r="H73" s="71">
        <f t="shared" si="2"/>
        <v>0</v>
      </c>
      <c r="I73" s="72"/>
    </row>
    <row r="74" spans="1:17" s="58" customFormat="1" ht="12" x14ac:dyDescent="0.2">
      <c r="A74" s="81" t="s">
        <v>80</v>
      </c>
      <c r="B74" s="87">
        <v>646</v>
      </c>
      <c r="C74" s="88"/>
      <c r="D74" s="89">
        <v>105</v>
      </c>
      <c r="E74" s="194"/>
      <c r="F74" s="90"/>
      <c r="G74" s="90"/>
      <c r="H74" s="71">
        <f t="shared" si="2"/>
        <v>0</v>
      </c>
      <c r="I74" s="90"/>
      <c r="J74" s="91"/>
      <c r="K74" s="91"/>
      <c r="L74" s="91"/>
      <c r="M74" s="91"/>
      <c r="N74" s="92"/>
      <c r="O74" s="92"/>
      <c r="P74" s="92"/>
      <c r="Q74" s="92"/>
    </row>
    <row r="75" spans="1:17" s="58" customFormat="1" ht="12" x14ac:dyDescent="0.2">
      <c r="A75" s="81" t="s">
        <v>81</v>
      </c>
      <c r="B75" s="87">
        <v>646</v>
      </c>
      <c r="C75" s="88"/>
      <c r="D75" s="89">
        <v>480</v>
      </c>
      <c r="E75" s="194"/>
      <c r="F75" s="90"/>
      <c r="G75" s="90"/>
      <c r="H75" s="71">
        <f t="shared" si="2"/>
        <v>0</v>
      </c>
      <c r="I75" s="90"/>
      <c r="J75" s="91"/>
      <c r="K75" s="91"/>
      <c r="L75" s="91"/>
      <c r="M75" s="91"/>
      <c r="N75" s="92"/>
      <c r="O75" s="92"/>
      <c r="P75" s="92"/>
      <c r="Q75" s="92"/>
    </row>
    <row r="76" spans="1:17" s="58" customFormat="1" ht="12" x14ac:dyDescent="0.2">
      <c r="A76" s="202" t="s">
        <v>82</v>
      </c>
      <c r="B76" s="202"/>
      <c r="C76" s="202"/>
      <c r="D76" s="202"/>
      <c r="E76" s="202"/>
      <c r="F76" s="202"/>
      <c r="G76" s="202"/>
      <c r="H76" s="202"/>
      <c r="I76" s="202"/>
    </row>
    <row r="77" spans="1:17" s="58" customFormat="1" ht="12" x14ac:dyDescent="0.2">
      <c r="A77" s="66" t="s">
        <v>61</v>
      </c>
      <c r="B77" s="67">
        <v>646</v>
      </c>
      <c r="C77" s="68"/>
      <c r="D77" s="69">
        <v>316</v>
      </c>
      <c r="E77" s="194"/>
      <c r="F77" s="70"/>
      <c r="G77" s="70"/>
      <c r="H77" s="71">
        <f t="shared" si="2"/>
        <v>0</v>
      </c>
      <c r="I77" s="72"/>
    </row>
    <row r="78" spans="1:17" s="58" customFormat="1" ht="12" x14ac:dyDescent="0.2">
      <c r="A78" s="82" t="s">
        <v>62</v>
      </c>
      <c r="B78" s="67">
        <v>647</v>
      </c>
      <c r="C78" s="68"/>
      <c r="D78" s="69">
        <v>317</v>
      </c>
      <c r="E78" s="194"/>
      <c r="F78" s="70"/>
      <c r="G78" s="70"/>
      <c r="H78" s="71">
        <f t="shared" si="2"/>
        <v>0</v>
      </c>
      <c r="I78" s="72"/>
    </row>
    <row r="79" spans="1:17" s="58" customFormat="1" ht="12" x14ac:dyDescent="0.2">
      <c r="A79" s="81" t="s">
        <v>65</v>
      </c>
      <c r="B79" s="67">
        <v>646</v>
      </c>
      <c r="C79" s="68"/>
      <c r="D79" s="69">
        <v>306</v>
      </c>
      <c r="E79" s="194"/>
      <c r="F79" s="70"/>
      <c r="G79" s="70"/>
      <c r="H79" s="71">
        <f t="shared" si="2"/>
        <v>0</v>
      </c>
      <c r="I79" s="72"/>
    </row>
    <row r="80" spans="1:17" s="58" customFormat="1" ht="12" x14ac:dyDescent="0.2">
      <c r="A80" s="209" t="s">
        <v>83</v>
      </c>
      <c r="B80" s="209"/>
      <c r="C80" s="209"/>
      <c r="D80" s="209"/>
      <c r="E80" s="209"/>
      <c r="F80" s="209"/>
      <c r="G80" s="209"/>
      <c r="H80" s="209"/>
      <c r="I80" s="209"/>
    </row>
    <row r="81" spans="1:9" s="58" customFormat="1" ht="12" x14ac:dyDescent="0.2">
      <c r="A81" s="210" t="s">
        <v>84</v>
      </c>
      <c r="B81" s="210"/>
      <c r="C81" s="210"/>
      <c r="D81" s="210"/>
      <c r="E81" s="210"/>
      <c r="F81" s="210"/>
      <c r="G81" s="210"/>
      <c r="H81" s="210"/>
      <c r="I81" s="210"/>
    </row>
    <row r="82" spans="1:9" s="58" customFormat="1" ht="12" x14ac:dyDescent="0.2">
      <c r="A82" s="93" t="s">
        <v>85</v>
      </c>
      <c r="B82" s="67">
        <v>646</v>
      </c>
      <c r="C82" s="68"/>
      <c r="D82" s="69">
        <v>320</v>
      </c>
      <c r="E82" s="194"/>
      <c r="F82" s="70"/>
      <c r="G82" s="70"/>
      <c r="H82" s="71">
        <f t="shared" ref="H82:H127" si="3">+F82-G82</f>
        <v>0</v>
      </c>
      <c r="I82" s="72"/>
    </row>
    <row r="83" spans="1:9" s="58" customFormat="1" ht="12" x14ac:dyDescent="0.2">
      <c r="A83" s="93" t="s">
        <v>86</v>
      </c>
      <c r="B83" s="67">
        <v>646</v>
      </c>
      <c r="C83" s="68"/>
      <c r="D83" s="69">
        <v>387</v>
      </c>
      <c r="E83" s="194"/>
      <c r="F83" s="70"/>
      <c r="G83" s="70"/>
      <c r="H83" s="71">
        <f t="shared" si="3"/>
        <v>0</v>
      </c>
      <c r="I83" s="72"/>
    </row>
    <row r="84" spans="1:9" s="58" customFormat="1" ht="12" x14ac:dyDescent="0.2">
      <c r="A84" s="93" t="s">
        <v>87</v>
      </c>
      <c r="B84" s="67">
        <v>646</v>
      </c>
      <c r="C84" s="68"/>
      <c r="D84" s="69">
        <v>391</v>
      </c>
      <c r="E84" s="194"/>
      <c r="F84" s="70"/>
      <c r="G84" s="70"/>
      <c r="H84" s="71">
        <f t="shared" si="3"/>
        <v>0</v>
      </c>
      <c r="I84" s="72"/>
    </row>
    <row r="85" spans="1:9" s="58" customFormat="1" ht="12" x14ac:dyDescent="0.2">
      <c r="A85" s="93" t="s">
        <v>88</v>
      </c>
      <c r="B85" s="67">
        <v>646</v>
      </c>
      <c r="C85" s="68"/>
      <c r="D85" s="69">
        <v>380</v>
      </c>
      <c r="E85" s="194"/>
      <c r="F85" s="70"/>
      <c r="G85" s="70"/>
      <c r="H85" s="71">
        <f t="shared" si="3"/>
        <v>0</v>
      </c>
      <c r="I85" s="72"/>
    </row>
    <row r="86" spans="1:9" s="58" customFormat="1" ht="12" x14ac:dyDescent="0.2">
      <c r="A86" s="93" t="s">
        <v>89</v>
      </c>
      <c r="B86" s="67">
        <v>646</v>
      </c>
      <c r="C86" s="68"/>
      <c r="D86" s="69">
        <v>382</v>
      </c>
      <c r="E86" s="194"/>
      <c r="F86" s="70"/>
      <c r="G86" s="70"/>
      <c r="H86" s="71">
        <f t="shared" si="3"/>
        <v>0</v>
      </c>
      <c r="I86" s="72"/>
    </row>
    <row r="87" spans="1:9" s="58" customFormat="1" ht="12" x14ac:dyDescent="0.2">
      <c r="A87" s="210" t="s">
        <v>90</v>
      </c>
      <c r="B87" s="210"/>
      <c r="C87" s="210"/>
      <c r="D87" s="210"/>
      <c r="E87" s="210"/>
      <c r="F87" s="210"/>
      <c r="G87" s="210"/>
      <c r="H87" s="210"/>
      <c r="I87" s="210"/>
    </row>
    <row r="88" spans="1:9" s="58" customFormat="1" ht="12" x14ac:dyDescent="0.2">
      <c r="A88" s="93" t="s">
        <v>91</v>
      </c>
      <c r="B88" s="67">
        <v>646</v>
      </c>
      <c r="C88" s="68"/>
      <c r="D88" s="69">
        <v>325</v>
      </c>
      <c r="E88" s="94"/>
      <c r="F88" s="70"/>
      <c r="G88" s="70"/>
      <c r="H88" s="71">
        <f t="shared" si="3"/>
        <v>0</v>
      </c>
      <c r="I88" s="72"/>
    </row>
    <row r="89" spans="1:9" s="58" customFormat="1" ht="12" x14ac:dyDescent="0.2">
      <c r="A89" s="95" t="s">
        <v>92</v>
      </c>
      <c r="B89" s="67">
        <v>647</v>
      </c>
      <c r="C89" s="68"/>
      <c r="D89" s="69">
        <v>330</v>
      </c>
      <c r="E89" s="94"/>
      <c r="F89" s="70"/>
      <c r="G89" s="70"/>
      <c r="H89" s="71">
        <f t="shared" si="3"/>
        <v>0</v>
      </c>
      <c r="I89" s="72"/>
    </row>
    <row r="90" spans="1:9" s="58" customFormat="1" ht="12" x14ac:dyDescent="0.2">
      <c r="A90" s="93" t="s">
        <v>93</v>
      </c>
      <c r="B90" s="67">
        <v>646</v>
      </c>
      <c r="C90" s="68"/>
      <c r="D90" s="69">
        <v>335</v>
      </c>
      <c r="E90" s="94"/>
      <c r="F90" s="70"/>
      <c r="G90" s="70"/>
      <c r="H90" s="71">
        <f t="shared" si="3"/>
        <v>0</v>
      </c>
      <c r="I90" s="72"/>
    </row>
    <row r="91" spans="1:9" s="58" customFormat="1" ht="12" x14ac:dyDescent="0.2">
      <c r="A91" s="95" t="s">
        <v>94</v>
      </c>
      <c r="B91" s="67">
        <v>647</v>
      </c>
      <c r="C91" s="68"/>
      <c r="D91" s="69">
        <v>340</v>
      </c>
      <c r="E91" s="94"/>
      <c r="F91" s="70"/>
      <c r="G91" s="70"/>
      <c r="H91" s="71">
        <f t="shared" si="3"/>
        <v>0</v>
      </c>
      <c r="I91" s="72"/>
    </row>
    <row r="92" spans="1:9" s="58" customFormat="1" ht="12" x14ac:dyDescent="0.2">
      <c r="A92" s="93" t="s">
        <v>95</v>
      </c>
      <c r="B92" s="67">
        <v>646</v>
      </c>
      <c r="C92" s="68"/>
      <c r="D92" s="69">
        <v>327</v>
      </c>
      <c r="E92" s="94"/>
      <c r="F92" s="70"/>
      <c r="G92" s="70"/>
      <c r="H92" s="71">
        <f t="shared" si="3"/>
        <v>0</v>
      </c>
      <c r="I92" s="72"/>
    </row>
    <row r="93" spans="1:9" s="58" customFormat="1" ht="12" x14ac:dyDescent="0.2">
      <c r="A93" s="95" t="s">
        <v>94</v>
      </c>
      <c r="B93" s="67">
        <v>647</v>
      </c>
      <c r="C93" s="68"/>
      <c r="D93" s="69">
        <v>328</v>
      </c>
      <c r="E93" s="94"/>
      <c r="F93" s="70"/>
      <c r="G93" s="70"/>
      <c r="H93" s="71">
        <f t="shared" si="3"/>
        <v>0</v>
      </c>
      <c r="I93" s="72"/>
    </row>
    <row r="94" spans="1:9" s="58" customFormat="1" ht="12" x14ac:dyDescent="0.2">
      <c r="A94" s="93" t="s">
        <v>96</v>
      </c>
      <c r="B94" s="67">
        <v>646</v>
      </c>
      <c r="C94" s="68"/>
      <c r="D94" s="69">
        <v>345</v>
      </c>
      <c r="E94" s="94"/>
      <c r="F94" s="70"/>
      <c r="G94" s="70"/>
      <c r="H94" s="71">
        <f t="shared" si="3"/>
        <v>0</v>
      </c>
      <c r="I94" s="72"/>
    </row>
    <row r="95" spans="1:9" s="58" customFormat="1" ht="12" x14ac:dyDescent="0.2">
      <c r="A95" s="95" t="s">
        <v>94</v>
      </c>
      <c r="B95" s="67">
        <v>647</v>
      </c>
      <c r="C95" s="68"/>
      <c r="D95" s="69">
        <v>350</v>
      </c>
      <c r="E95" s="94"/>
      <c r="F95" s="70"/>
      <c r="G95" s="70"/>
      <c r="H95" s="71">
        <f t="shared" si="3"/>
        <v>0</v>
      </c>
      <c r="I95" s="72"/>
    </row>
    <row r="96" spans="1:9" s="58" customFormat="1" ht="12" x14ac:dyDescent="0.2">
      <c r="A96" s="93" t="s">
        <v>97</v>
      </c>
      <c r="B96" s="67">
        <v>646</v>
      </c>
      <c r="C96" s="68"/>
      <c r="D96" s="69">
        <v>355</v>
      </c>
      <c r="E96" s="94"/>
      <c r="F96" s="70"/>
      <c r="G96" s="70"/>
      <c r="H96" s="71">
        <f t="shared" si="3"/>
        <v>0</v>
      </c>
      <c r="I96" s="72"/>
    </row>
    <row r="97" spans="1:9" s="58" customFormat="1" ht="12" x14ac:dyDescent="0.2">
      <c r="A97" s="95" t="s">
        <v>94</v>
      </c>
      <c r="B97" s="67">
        <v>647</v>
      </c>
      <c r="C97" s="68"/>
      <c r="D97" s="69">
        <v>356</v>
      </c>
      <c r="E97" s="94"/>
      <c r="F97" s="70"/>
      <c r="G97" s="70"/>
      <c r="H97" s="71">
        <f t="shared" si="3"/>
        <v>0</v>
      </c>
      <c r="I97" s="72"/>
    </row>
    <row r="98" spans="1:9" s="58" customFormat="1" ht="12" x14ac:dyDescent="0.2">
      <c r="A98" s="96" t="s">
        <v>98</v>
      </c>
      <c r="B98" s="67">
        <v>646</v>
      </c>
      <c r="C98" s="68"/>
      <c r="D98" s="69">
        <v>389</v>
      </c>
      <c r="E98" s="94"/>
      <c r="F98" s="70"/>
      <c r="G98" s="70"/>
      <c r="H98" s="71">
        <f t="shared" si="3"/>
        <v>0</v>
      </c>
      <c r="I98" s="72"/>
    </row>
    <row r="99" spans="1:9" s="58" customFormat="1" ht="12" x14ac:dyDescent="0.2">
      <c r="A99" s="95" t="s">
        <v>99</v>
      </c>
      <c r="B99" s="67">
        <v>647</v>
      </c>
      <c r="C99" s="68"/>
      <c r="D99" s="69">
        <v>394</v>
      </c>
      <c r="E99" s="94"/>
      <c r="F99" s="70"/>
      <c r="G99" s="70"/>
      <c r="H99" s="71">
        <f t="shared" si="3"/>
        <v>0</v>
      </c>
      <c r="I99" s="72"/>
    </row>
    <row r="100" spans="1:9" s="58" customFormat="1" ht="12" x14ac:dyDescent="0.2">
      <c r="A100" s="96" t="s">
        <v>100</v>
      </c>
      <c r="B100" s="67">
        <v>646</v>
      </c>
      <c r="C100" s="68"/>
      <c r="D100" s="69">
        <v>393</v>
      </c>
      <c r="E100" s="94"/>
      <c r="F100" s="70"/>
      <c r="G100" s="70"/>
      <c r="H100" s="71">
        <f t="shared" si="3"/>
        <v>0</v>
      </c>
      <c r="I100" s="72"/>
    </row>
    <row r="101" spans="1:9" s="58" customFormat="1" ht="12" x14ac:dyDescent="0.2">
      <c r="A101" s="95" t="s">
        <v>99</v>
      </c>
      <c r="B101" s="67">
        <v>647</v>
      </c>
      <c r="C101" s="68"/>
      <c r="D101" s="69">
        <v>396</v>
      </c>
      <c r="E101" s="94"/>
      <c r="F101" s="70"/>
      <c r="G101" s="70"/>
      <c r="H101" s="71">
        <f t="shared" si="3"/>
        <v>0</v>
      </c>
      <c r="I101" s="72"/>
    </row>
    <row r="102" spans="1:9" s="58" customFormat="1" ht="12" x14ac:dyDescent="0.2">
      <c r="A102" s="96" t="s">
        <v>101</v>
      </c>
      <c r="B102" s="67">
        <v>646</v>
      </c>
      <c r="C102" s="68"/>
      <c r="D102" s="69">
        <v>392</v>
      </c>
      <c r="E102" s="94"/>
      <c r="F102" s="70"/>
      <c r="G102" s="70"/>
      <c r="H102" s="71">
        <f t="shared" si="3"/>
        <v>0</v>
      </c>
      <c r="I102" s="72"/>
    </row>
    <row r="103" spans="1:9" s="58" customFormat="1" ht="12" x14ac:dyDescent="0.2">
      <c r="A103" s="95" t="s">
        <v>99</v>
      </c>
      <c r="B103" s="67">
        <v>647</v>
      </c>
      <c r="C103" s="68"/>
      <c r="D103" s="69">
        <v>397</v>
      </c>
      <c r="E103" s="94"/>
      <c r="F103" s="70"/>
      <c r="G103" s="70"/>
      <c r="H103" s="71">
        <f t="shared" si="3"/>
        <v>0</v>
      </c>
      <c r="I103" s="72"/>
    </row>
    <row r="104" spans="1:9" s="58" customFormat="1" ht="12" x14ac:dyDescent="0.2">
      <c r="A104" s="93" t="s">
        <v>89</v>
      </c>
      <c r="B104" s="67">
        <v>646</v>
      </c>
      <c r="C104" s="68"/>
      <c r="D104" s="69">
        <v>383</v>
      </c>
      <c r="E104" s="94"/>
      <c r="F104" s="70"/>
      <c r="G104" s="70"/>
      <c r="H104" s="71">
        <f t="shared" si="3"/>
        <v>0</v>
      </c>
      <c r="I104" s="72"/>
    </row>
    <row r="105" spans="1:9" s="58" customFormat="1" ht="12" x14ac:dyDescent="0.2">
      <c r="A105" s="95" t="s">
        <v>92</v>
      </c>
      <c r="B105" s="67">
        <v>647</v>
      </c>
      <c r="C105" s="68"/>
      <c r="D105" s="69">
        <v>384</v>
      </c>
      <c r="E105" s="94"/>
      <c r="F105" s="70"/>
      <c r="G105" s="70"/>
      <c r="H105" s="71">
        <f t="shared" si="3"/>
        <v>0</v>
      </c>
      <c r="I105" s="72"/>
    </row>
    <row r="106" spans="1:9" s="97" customFormat="1" ht="12" x14ac:dyDescent="0.2">
      <c r="A106" s="183" t="s">
        <v>444</v>
      </c>
      <c r="B106" s="183"/>
      <c r="C106" s="183"/>
      <c r="D106" s="183"/>
      <c r="E106" s="183"/>
      <c r="F106" s="183"/>
      <c r="G106" s="183"/>
      <c r="H106" s="183"/>
      <c r="I106" s="183"/>
    </row>
    <row r="107" spans="1:9" s="98" customFormat="1" ht="12" x14ac:dyDescent="0.2">
      <c r="A107" s="184" t="s">
        <v>445</v>
      </c>
      <c r="B107" s="184"/>
      <c r="C107" s="184"/>
      <c r="D107" s="184"/>
      <c r="E107" s="184"/>
      <c r="F107" s="184"/>
      <c r="G107" s="184"/>
      <c r="H107" s="184"/>
      <c r="I107" s="184"/>
    </row>
    <row r="108" spans="1:9" s="58" customFormat="1" ht="12" x14ac:dyDescent="0.2">
      <c r="A108" s="96" t="s">
        <v>446</v>
      </c>
      <c r="B108" s="83">
        <v>646</v>
      </c>
      <c r="C108" s="68"/>
      <c r="D108" s="84" t="s">
        <v>447</v>
      </c>
      <c r="E108" s="94"/>
      <c r="F108" s="70"/>
      <c r="G108" s="70"/>
      <c r="H108" s="71">
        <f t="shared" si="3"/>
        <v>0</v>
      </c>
      <c r="I108" s="72"/>
    </row>
    <row r="109" spans="1:9" s="58" customFormat="1" ht="12" x14ac:dyDescent="0.2">
      <c r="A109" s="95" t="s">
        <v>448</v>
      </c>
      <c r="B109" s="83">
        <v>647</v>
      </c>
      <c r="C109" s="68"/>
      <c r="D109" s="84" t="s">
        <v>449</v>
      </c>
      <c r="E109" s="94"/>
      <c r="F109" s="70"/>
      <c r="G109" s="70"/>
      <c r="H109" s="71">
        <f t="shared" si="3"/>
        <v>0</v>
      </c>
      <c r="I109" s="72"/>
    </row>
    <row r="110" spans="1:9" s="58" customFormat="1" ht="12" x14ac:dyDescent="0.2">
      <c r="A110" s="93" t="s">
        <v>91</v>
      </c>
      <c r="B110" s="83">
        <v>646</v>
      </c>
      <c r="C110" s="68"/>
      <c r="D110" s="84" t="s">
        <v>450</v>
      </c>
      <c r="E110" s="94"/>
      <c r="F110" s="70"/>
      <c r="G110" s="70"/>
      <c r="H110" s="71">
        <f t="shared" si="3"/>
        <v>0</v>
      </c>
      <c r="I110" s="72"/>
    </row>
    <row r="111" spans="1:9" s="58" customFormat="1" ht="12" x14ac:dyDescent="0.2">
      <c r="A111" s="95" t="s">
        <v>448</v>
      </c>
      <c r="B111" s="83">
        <v>647</v>
      </c>
      <c r="C111" s="68"/>
      <c r="D111" s="84" t="s">
        <v>451</v>
      </c>
      <c r="E111" s="94"/>
      <c r="F111" s="70"/>
      <c r="G111" s="70"/>
      <c r="H111" s="71">
        <f t="shared" si="3"/>
        <v>0</v>
      </c>
      <c r="I111" s="72"/>
    </row>
    <row r="112" spans="1:9" s="58" customFormat="1" ht="12" x14ac:dyDescent="0.2">
      <c r="A112" s="93" t="s">
        <v>95</v>
      </c>
      <c r="B112" s="83">
        <v>646</v>
      </c>
      <c r="C112" s="68"/>
      <c r="D112" s="84" t="s">
        <v>452</v>
      </c>
      <c r="E112" s="94"/>
      <c r="F112" s="70"/>
      <c r="G112" s="70"/>
      <c r="H112" s="71">
        <f t="shared" si="3"/>
        <v>0</v>
      </c>
      <c r="I112" s="72"/>
    </row>
    <row r="113" spans="1:9" s="58" customFormat="1" ht="12" x14ac:dyDescent="0.2">
      <c r="A113" s="95" t="s">
        <v>448</v>
      </c>
      <c r="B113" s="83">
        <v>647</v>
      </c>
      <c r="C113" s="68"/>
      <c r="D113" s="84" t="s">
        <v>453</v>
      </c>
      <c r="E113" s="94"/>
      <c r="F113" s="70"/>
      <c r="G113" s="70"/>
      <c r="H113" s="71">
        <f t="shared" si="3"/>
        <v>0</v>
      </c>
      <c r="I113" s="72"/>
    </row>
    <row r="114" spans="1:9" s="58" customFormat="1" ht="12" x14ac:dyDescent="0.2">
      <c r="A114" s="93" t="s">
        <v>93</v>
      </c>
      <c r="B114" s="83">
        <v>646</v>
      </c>
      <c r="C114" s="68"/>
      <c r="D114" s="84" t="s">
        <v>454</v>
      </c>
      <c r="E114" s="94"/>
      <c r="F114" s="70"/>
      <c r="G114" s="70"/>
      <c r="H114" s="71">
        <f t="shared" si="3"/>
        <v>0</v>
      </c>
      <c r="I114" s="72"/>
    </row>
    <row r="115" spans="1:9" s="58" customFormat="1" ht="12" x14ac:dyDescent="0.2">
      <c r="A115" s="95" t="s">
        <v>448</v>
      </c>
      <c r="B115" s="83">
        <v>647</v>
      </c>
      <c r="C115" s="68"/>
      <c r="D115" s="84" t="s">
        <v>455</v>
      </c>
      <c r="E115" s="94"/>
      <c r="F115" s="70"/>
      <c r="G115" s="70"/>
      <c r="H115" s="71">
        <f t="shared" si="3"/>
        <v>0</v>
      </c>
      <c r="I115" s="72"/>
    </row>
    <row r="116" spans="1:9" s="58" customFormat="1" ht="12" x14ac:dyDescent="0.2">
      <c r="A116" s="93" t="s">
        <v>456</v>
      </c>
      <c r="B116" s="83">
        <v>646</v>
      </c>
      <c r="C116" s="68"/>
      <c r="D116" s="84" t="s">
        <v>457</v>
      </c>
      <c r="E116" s="94"/>
      <c r="F116" s="70"/>
      <c r="G116" s="70"/>
      <c r="H116" s="71">
        <f t="shared" si="3"/>
        <v>0</v>
      </c>
      <c r="I116" s="72"/>
    </row>
    <row r="117" spans="1:9" s="58" customFormat="1" ht="12" x14ac:dyDescent="0.2">
      <c r="A117" s="95" t="s">
        <v>448</v>
      </c>
      <c r="B117" s="83">
        <v>647</v>
      </c>
      <c r="C117" s="68"/>
      <c r="D117" s="84" t="s">
        <v>458</v>
      </c>
      <c r="E117" s="94"/>
      <c r="F117" s="70"/>
      <c r="G117" s="70"/>
      <c r="H117" s="71">
        <f t="shared" si="3"/>
        <v>0</v>
      </c>
      <c r="I117" s="72"/>
    </row>
    <row r="118" spans="1:9" s="58" customFormat="1" ht="12" x14ac:dyDescent="0.2">
      <c r="A118" s="93" t="s">
        <v>459</v>
      </c>
      <c r="B118" s="83">
        <v>646</v>
      </c>
      <c r="C118" s="68"/>
      <c r="D118" s="84" t="s">
        <v>460</v>
      </c>
      <c r="E118" s="94"/>
      <c r="F118" s="70"/>
      <c r="G118" s="70"/>
      <c r="H118" s="71">
        <f t="shared" si="3"/>
        <v>0</v>
      </c>
      <c r="I118" s="72"/>
    </row>
    <row r="119" spans="1:9" s="58" customFormat="1" ht="12" x14ac:dyDescent="0.2">
      <c r="A119" s="95" t="s">
        <v>448</v>
      </c>
      <c r="B119" s="83">
        <v>647</v>
      </c>
      <c r="C119" s="68"/>
      <c r="D119" s="84" t="s">
        <v>461</v>
      </c>
      <c r="E119" s="94"/>
      <c r="F119" s="70"/>
      <c r="G119" s="70"/>
      <c r="H119" s="71">
        <f t="shared" si="3"/>
        <v>0</v>
      </c>
      <c r="I119" s="72"/>
    </row>
    <row r="120" spans="1:9" s="58" customFormat="1" ht="12" x14ac:dyDescent="0.2">
      <c r="A120" s="93" t="s">
        <v>478</v>
      </c>
      <c r="B120" s="83">
        <v>646</v>
      </c>
      <c r="C120" s="68"/>
      <c r="D120" s="84">
        <v>326</v>
      </c>
      <c r="E120" s="94"/>
      <c r="F120" s="70"/>
      <c r="G120" s="70"/>
      <c r="H120" s="71">
        <f t="shared" si="3"/>
        <v>0</v>
      </c>
      <c r="I120" s="72"/>
    </row>
    <row r="121" spans="1:9" s="58" customFormat="1" ht="12" x14ac:dyDescent="0.2">
      <c r="A121" s="95" t="s">
        <v>448</v>
      </c>
      <c r="B121" s="83">
        <v>647</v>
      </c>
      <c r="C121" s="68"/>
      <c r="D121" s="84">
        <v>329</v>
      </c>
      <c r="E121" s="94"/>
      <c r="F121" s="70"/>
      <c r="G121" s="70"/>
      <c r="H121" s="71">
        <f t="shared" si="3"/>
        <v>0</v>
      </c>
      <c r="I121" s="72"/>
    </row>
    <row r="122" spans="1:9" s="58" customFormat="1" ht="12" x14ac:dyDescent="0.2">
      <c r="A122" s="99" t="s">
        <v>102</v>
      </c>
      <c r="B122" s="67">
        <v>646</v>
      </c>
      <c r="C122" s="68"/>
      <c r="D122" s="69">
        <v>432</v>
      </c>
      <c r="E122" s="94"/>
      <c r="F122" s="70"/>
      <c r="G122" s="70"/>
      <c r="H122" s="71">
        <f t="shared" si="3"/>
        <v>0</v>
      </c>
      <c r="I122" s="72"/>
    </row>
    <row r="123" spans="1:9" s="58" customFormat="1" ht="12" x14ac:dyDescent="0.2">
      <c r="A123" s="99" t="s">
        <v>480</v>
      </c>
      <c r="B123" s="67">
        <v>646</v>
      </c>
      <c r="C123" s="68"/>
      <c r="D123" s="69">
        <v>421</v>
      </c>
      <c r="E123" s="94"/>
      <c r="F123" s="70"/>
      <c r="G123" s="70"/>
      <c r="H123" s="71">
        <f t="shared" si="3"/>
        <v>0</v>
      </c>
      <c r="I123" s="72"/>
    </row>
    <row r="124" spans="1:9" s="58" customFormat="1" ht="12" x14ac:dyDescent="0.2">
      <c r="A124" s="99" t="s">
        <v>481</v>
      </c>
      <c r="B124" s="67">
        <v>647</v>
      </c>
      <c r="C124" s="68"/>
      <c r="D124" s="69">
        <v>422</v>
      </c>
      <c r="E124" s="94"/>
      <c r="F124" s="70"/>
      <c r="G124" s="70"/>
      <c r="H124" s="71">
        <f t="shared" si="3"/>
        <v>0</v>
      </c>
      <c r="I124" s="72"/>
    </row>
    <row r="125" spans="1:9" s="58" customFormat="1" ht="12" x14ac:dyDescent="0.2">
      <c r="A125" s="99" t="s">
        <v>103</v>
      </c>
      <c r="B125" s="67">
        <v>646</v>
      </c>
      <c r="C125" s="68"/>
      <c r="D125" s="69">
        <v>481</v>
      </c>
      <c r="E125" s="94"/>
      <c r="F125" s="70"/>
      <c r="G125" s="70"/>
      <c r="H125" s="71">
        <f t="shared" si="3"/>
        <v>0</v>
      </c>
      <c r="I125" s="72"/>
    </row>
    <row r="126" spans="1:9" s="58" customFormat="1" ht="12" x14ac:dyDescent="0.2">
      <c r="A126" s="99" t="s">
        <v>104</v>
      </c>
      <c r="B126" s="67">
        <v>646</v>
      </c>
      <c r="C126" s="68"/>
      <c r="D126" s="69">
        <v>435</v>
      </c>
      <c r="E126" s="94"/>
      <c r="F126" s="70"/>
      <c r="G126" s="70"/>
      <c r="H126" s="71">
        <f t="shared" si="3"/>
        <v>0</v>
      </c>
      <c r="I126" s="72"/>
    </row>
    <row r="127" spans="1:9" s="58" customFormat="1" ht="12" x14ac:dyDescent="0.2">
      <c r="A127" s="85" t="s">
        <v>105</v>
      </c>
      <c r="B127" s="67">
        <v>646</v>
      </c>
      <c r="C127" s="68"/>
      <c r="D127" s="69">
        <v>432</v>
      </c>
      <c r="E127" s="94"/>
      <c r="F127" s="70"/>
      <c r="G127" s="70"/>
      <c r="H127" s="71">
        <f t="shared" si="3"/>
        <v>0</v>
      </c>
      <c r="I127" s="72"/>
    </row>
    <row r="128" spans="1:9" s="58" customFormat="1" ht="12" x14ac:dyDescent="0.2">
      <c r="A128" s="211" t="s">
        <v>106</v>
      </c>
      <c r="B128" s="211"/>
      <c r="C128" s="211"/>
      <c r="D128" s="211"/>
      <c r="E128" s="211"/>
      <c r="F128" s="71">
        <f>SUM(F63:F127)</f>
        <v>0</v>
      </c>
      <c r="G128" s="71">
        <f>SUM(G63:G127)</f>
        <v>0</v>
      </c>
      <c r="H128" s="193"/>
      <c r="I128" s="193"/>
    </row>
    <row r="129" spans="1:9" s="58" customFormat="1" ht="12" x14ac:dyDescent="0.2">
      <c r="A129" s="212" t="s">
        <v>107</v>
      </c>
      <c r="B129" s="212"/>
      <c r="C129" s="212"/>
      <c r="D129" s="212"/>
      <c r="E129" s="212"/>
      <c r="F129" s="71">
        <f>+F59+F128</f>
        <v>0</v>
      </c>
      <c r="G129" s="71">
        <f>+G59+G128</f>
        <v>0</v>
      </c>
      <c r="H129" s="193"/>
      <c r="I129" s="193"/>
    </row>
    <row r="130" spans="1:9" s="100" customFormat="1" ht="12" x14ac:dyDescent="0.2">
      <c r="A130" s="213" t="s">
        <v>108</v>
      </c>
      <c r="B130" s="213"/>
      <c r="C130" s="213"/>
      <c r="D130" s="213"/>
      <c r="E130" s="213"/>
      <c r="F130" s="213"/>
      <c r="G130" s="213"/>
      <c r="H130" s="213"/>
      <c r="I130" s="213"/>
    </row>
    <row r="131" spans="1:9" s="100" customFormat="1" ht="12" x14ac:dyDescent="0.2">
      <c r="A131" s="81" t="s">
        <v>109</v>
      </c>
      <c r="B131" s="87">
        <v>646</v>
      </c>
      <c r="C131" s="88"/>
      <c r="D131" s="89">
        <v>482</v>
      </c>
      <c r="E131" s="208"/>
      <c r="F131" s="90"/>
      <c r="G131" s="90"/>
      <c r="H131" s="71">
        <f t="shared" ref="H131:H137" si="4">+F131-G131</f>
        <v>0</v>
      </c>
      <c r="I131" s="72"/>
    </row>
    <row r="132" spans="1:9" s="100" customFormat="1" ht="12" x14ac:dyDescent="0.2">
      <c r="A132" s="81" t="s">
        <v>110</v>
      </c>
      <c r="B132" s="87">
        <v>646</v>
      </c>
      <c r="C132" s="88"/>
      <c r="D132" s="89">
        <v>482</v>
      </c>
      <c r="E132" s="208"/>
      <c r="F132" s="90"/>
      <c r="G132" s="90"/>
      <c r="H132" s="71">
        <f t="shared" si="4"/>
        <v>0</v>
      </c>
      <c r="I132" s="72"/>
    </row>
    <row r="133" spans="1:9" s="100" customFormat="1" ht="12" x14ac:dyDescent="0.2">
      <c r="A133" s="81" t="s">
        <v>111</v>
      </c>
      <c r="B133" s="87">
        <v>646</v>
      </c>
      <c r="C133" s="88"/>
      <c r="D133" s="89">
        <v>482</v>
      </c>
      <c r="E133" s="208"/>
      <c r="F133" s="90"/>
      <c r="G133" s="90"/>
      <c r="H133" s="71">
        <f t="shared" si="4"/>
        <v>0</v>
      </c>
      <c r="I133" s="72"/>
    </row>
    <row r="134" spans="1:9" s="100" customFormat="1" ht="12" x14ac:dyDescent="0.2">
      <c r="A134" s="81" t="s">
        <v>112</v>
      </c>
      <c r="B134" s="87" t="s">
        <v>113</v>
      </c>
      <c r="C134" s="88"/>
      <c r="D134" s="89">
        <v>571</v>
      </c>
      <c r="E134" s="208"/>
      <c r="F134" s="90"/>
      <c r="G134" s="90"/>
      <c r="H134" s="71">
        <f t="shared" si="4"/>
        <v>0</v>
      </c>
      <c r="I134" s="58" t="s">
        <v>114</v>
      </c>
    </row>
    <row r="135" spans="1:9" s="100" customFormat="1" ht="12" x14ac:dyDescent="0.2">
      <c r="A135" s="81" t="s">
        <v>431</v>
      </c>
      <c r="B135" s="87" t="s">
        <v>113</v>
      </c>
      <c r="C135" s="88"/>
      <c r="D135" s="89">
        <v>572</v>
      </c>
      <c r="E135" s="208"/>
      <c r="F135" s="90"/>
      <c r="G135" s="90"/>
      <c r="H135" s="71">
        <f t="shared" si="4"/>
        <v>0</v>
      </c>
      <c r="I135" s="58" t="s">
        <v>114</v>
      </c>
    </row>
    <row r="136" spans="1:9" s="100" customFormat="1" ht="12" x14ac:dyDescent="0.2">
      <c r="A136" s="81" t="s">
        <v>432</v>
      </c>
      <c r="B136" s="87">
        <v>646</v>
      </c>
      <c r="C136" s="88"/>
      <c r="D136" s="89">
        <v>785</v>
      </c>
      <c r="E136" s="208"/>
      <c r="F136" s="90"/>
      <c r="G136" s="90"/>
      <c r="H136" s="71">
        <f t="shared" si="4"/>
        <v>0</v>
      </c>
      <c r="I136" s="58"/>
    </row>
    <row r="137" spans="1:9" s="100" customFormat="1" ht="12" x14ac:dyDescent="0.2">
      <c r="A137" s="81" t="s">
        <v>115</v>
      </c>
      <c r="B137" s="87">
        <v>646</v>
      </c>
      <c r="C137" s="88"/>
      <c r="D137" s="89">
        <v>482</v>
      </c>
      <c r="E137" s="208"/>
      <c r="F137" s="90"/>
      <c r="G137" s="90"/>
      <c r="H137" s="71">
        <f t="shared" si="4"/>
        <v>0</v>
      </c>
      <c r="I137" s="72"/>
    </row>
    <row r="138" spans="1:9" s="100" customFormat="1" ht="12" x14ac:dyDescent="0.2">
      <c r="A138" s="215" t="s">
        <v>470</v>
      </c>
      <c r="B138" s="215"/>
      <c r="C138" s="215"/>
      <c r="D138" s="215"/>
      <c r="E138" s="215"/>
      <c r="F138" s="71">
        <f>SUM(F131:F137)</f>
        <v>0</v>
      </c>
      <c r="G138" s="71">
        <f>SUM(G131:G137)</f>
        <v>0</v>
      </c>
      <c r="H138" s="193"/>
      <c r="I138" s="193"/>
    </row>
    <row r="139" spans="1:9" s="58" customFormat="1" ht="12" x14ac:dyDescent="0.2">
      <c r="A139" s="214" t="s">
        <v>116</v>
      </c>
      <c r="B139" s="214"/>
      <c r="C139" s="214"/>
      <c r="D139" s="214"/>
      <c r="E139" s="214"/>
      <c r="F139" s="214"/>
      <c r="G139" s="214"/>
      <c r="H139" s="214"/>
      <c r="I139" s="214"/>
    </row>
    <row r="140" spans="1:9" s="58" customFormat="1" ht="12" x14ac:dyDescent="0.2">
      <c r="A140" s="216" t="s">
        <v>117</v>
      </c>
      <c r="B140" s="216"/>
      <c r="C140" s="216"/>
      <c r="D140" s="216"/>
      <c r="E140" s="216"/>
      <c r="F140" s="216"/>
      <c r="G140" s="216"/>
      <c r="H140" s="216"/>
      <c r="I140" s="216"/>
    </row>
    <row r="141" spans="1:9" s="58" customFormat="1" ht="12" x14ac:dyDescent="0.2">
      <c r="A141" s="206" t="s">
        <v>118</v>
      </c>
      <c r="B141" s="206"/>
      <c r="C141" s="206"/>
      <c r="D141" s="206"/>
      <c r="E141" s="206"/>
      <c r="F141" s="206"/>
      <c r="G141" s="206"/>
      <c r="H141" s="206"/>
      <c r="I141" s="206"/>
    </row>
    <row r="142" spans="1:9" s="58" customFormat="1" ht="12" x14ac:dyDescent="0.2">
      <c r="A142" s="101" t="s">
        <v>119</v>
      </c>
      <c r="B142" s="67">
        <v>647</v>
      </c>
      <c r="C142" s="68"/>
      <c r="D142" s="69">
        <v>1009</v>
      </c>
      <c r="E142" s="194"/>
      <c r="F142" s="70"/>
      <c r="G142" s="70"/>
      <c r="H142" s="71">
        <f t="shared" ref="H142:H177" si="5">+F142-G142</f>
        <v>0</v>
      </c>
      <c r="I142" s="72"/>
    </row>
    <row r="143" spans="1:9" s="58" customFormat="1" ht="12" x14ac:dyDescent="0.2">
      <c r="A143" s="66" t="s">
        <v>120</v>
      </c>
      <c r="B143" s="67">
        <v>647</v>
      </c>
      <c r="C143" s="68"/>
      <c r="D143" s="69">
        <v>1010</v>
      </c>
      <c r="E143" s="194"/>
      <c r="F143" s="70"/>
      <c r="G143" s="70"/>
      <c r="H143" s="71">
        <f t="shared" si="5"/>
        <v>0</v>
      </c>
      <c r="I143" s="72"/>
    </row>
    <row r="144" spans="1:9" s="58" customFormat="1" ht="12" x14ac:dyDescent="0.2">
      <c r="A144" s="66" t="s">
        <v>121</v>
      </c>
      <c r="B144" s="67">
        <v>647</v>
      </c>
      <c r="C144" s="68"/>
      <c r="D144" s="69">
        <v>1011</v>
      </c>
      <c r="E144" s="194"/>
      <c r="F144" s="70"/>
      <c r="G144" s="70"/>
      <c r="H144" s="71">
        <f t="shared" si="5"/>
        <v>0</v>
      </c>
      <c r="I144" s="72"/>
    </row>
    <row r="145" spans="1:9" s="58" customFormat="1" ht="12" x14ac:dyDescent="0.2">
      <c r="A145" s="66" t="s">
        <v>122</v>
      </c>
      <c r="B145" s="67">
        <v>647</v>
      </c>
      <c r="C145" s="68"/>
      <c r="D145" s="102">
        <v>1014</v>
      </c>
      <c r="E145" s="194"/>
      <c r="F145" s="70"/>
      <c r="G145" s="70"/>
      <c r="H145" s="71">
        <f t="shared" si="5"/>
        <v>0</v>
      </c>
      <c r="I145" s="103"/>
    </row>
    <row r="146" spans="1:9" s="58" customFormat="1" ht="12" x14ac:dyDescent="0.2">
      <c r="A146" s="66" t="s">
        <v>123</v>
      </c>
      <c r="B146" s="67">
        <v>647</v>
      </c>
      <c r="C146" s="68"/>
      <c r="D146" s="69">
        <v>1015</v>
      </c>
      <c r="E146" s="194"/>
      <c r="F146" s="70"/>
      <c r="G146" s="70"/>
      <c r="H146" s="71">
        <f t="shared" si="5"/>
        <v>0</v>
      </c>
      <c r="I146" s="72"/>
    </row>
    <row r="147" spans="1:9" s="58" customFormat="1" ht="12" x14ac:dyDescent="0.2">
      <c r="A147" s="66" t="s">
        <v>54</v>
      </c>
      <c r="B147" s="67">
        <v>647</v>
      </c>
      <c r="C147" s="68"/>
      <c r="D147" s="69">
        <v>1040</v>
      </c>
      <c r="E147" s="194"/>
      <c r="F147" s="70"/>
      <c r="G147" s="70"/>
      <c r="H147" s="71">
        <f t="shared" si="5"/>
        <v>0</v>
      </c>
      <c r="I147" s="72"/>
    </row>
    <row r="148" spans="1:9" s="58" customFormat="1" ht="12" x14ac:dyDescent="0.2">
      <c r="A148" s="66" t="s">
        <v>124</v>
      </c>
      <c r="B148" s="67">
        <v>647</v>
      </c>
      <c r="C148" s="68"/>
      <c r="D148" s="69">
        <v>1045</v>
      </c>
      <c r="E148" s="194"/>
      <c r="F148" s="70"/>
      <c r="G148" s="70"/>
      <c r="H148" s="71">
        <f t="shared" si="5"/>
        <v>0</v>
      </c>
      <c r="I148" s="72"/>
    </row>
    <row r="149" spans="1:9" s="58" customFormat="1" ht="12" x14ac:dyDescent="0.2">
      <c r="A149" s="85" t="s">
        <v>125</v>
      </c>
      <c r="B149" s="67">
        <v>647</v>
      </c>
      <c r="C149" s="68"/>
      <c r="D149" s="69">
        <v>1110</v>
      </c>
      <c r="E149" s="194"/>
      <c r="F149" s="70"/>
      <c r="G149" s="70"/>
      <c r="H149" s="71">
        <f t="shared" si="5"/>
        <v>0</v>
      </c>
      <c r="I149" s="72"/>
    </row>
    <row r="150" spans="1:9" s="58" customFormat="1" ht="12" x14ac:dyDescent="0.2">
      <c r="A150" s="85" t="s">
        <v>126</v>
      </c>
      <c r="B150" s="67">
        <v>647</v>
      </c>
      <c r="C150" s="68"/>
      <c r="D150" s="69">
        <v>1049</v>
      </c>
      <c r="E150" s="194"/>
      <c r="F150" s="70"/>
      <c r="G150" s="70"/>
      <c r="H150" s="71">
        <f t="shared" si="5"/>
        <v>0</v>
      </c>
      <c r="I150" s="72"/>
    </row>
    <row r="151" spans="1:9" s="58" customFormat="1" ht="12" x14ac:dyDescent="0.2">
      <c r="A151" s="85" t="s">
        <v>127</v>
      </c>
      <c r="B151" s="67" t="s">
        <v>128</v>
      </c>
      <c r="C151" s="68"/>
      <c r="D151" s="69">
        <v>1050</v>
      </c>
      <c r="E151" s="86"/>
      <c r="F151" s="70"/>
      <c r="G151" s="70"/>
      <c r="H151" s="71">
        <f t="shared" si="5"/>
        <v>0</v>
      </c>
      <c r="I151" s="72"/>
    </row>
    <row r="152" spans="1:9" s="58" customFormat="1" ht="12" x14ac:dyDescent="0.2">
      <c r="A152" s="85" t="s">
        <v>129</v>
      </c>
      <c r="B152" s="67">
        <v>647</v>
      </c>
      <c r="C152" s="68"/>
      <c r="D152" s="69">
        <v>1142</v>
      </c>
      <c r="E152" s="194"/>
      <c r="F152" s="70"/>
      <c r="G152" s="70"/>
      <c r="H152" s="71">
        <f t="shared" si="5"/>
        <v>0</v>
      </c>
      <c r="I152" s="72"/>
    </row>
    <row r="153" spans="1:9" s="58" customFormat="1" ht="12" x14ac:dyDescent="0.2">
      <c r="A153" s="85" t="s">
        <v>130</v>
      </c>
      <c r="B153" s="67">
        <v>647</v>
      </c>
      <c r="C153" s="68"/>
      <c r="D153" s="69">
        <v>1046</v>
      </c>
      <c r="E153" s="194"/>
      <c r="F153" s="70"/>
      <c r="G153" s="70"/>
      <c r="H153" s="71">
        <f t="shared" si="5"/>
        <v>0</v>
      </c>
      <c r="I153" s="72"/>
    </row>
    <row r="154" spans="1:9" s="58" customFormat="1" ht="12" x14ac:dyDescent="0.2">
      <c r="A154" s="85" t="s">
        <v>131</v>
      </c>
      <c r="B154" s="67">
        <v>647</v>
      </c>
      <c r="C154" s="68"/>
      <c r="D154" s="69">
        <v>1068</v>
      </c>
      <c r="E154" s="194"/>
      <c r="F154" s="70"/>
      <c r="G154" s="70"/>
      <c r="H154" s="71">
        <f>+F154-G154</f>
        <v>0</v>
      </c>
      <c r="I154" s="72"/>
    </row>
    <row r="155" spans="1:9" s="58" customFormat="1" ht="12" x14ac:dyDescent="0.2">
      <c r="A155" s="85" t="s">
        <v>132</v>
      </c>
      <c r="B155" s="67">
        <v>647</v>
      </c>
      <c r="C155" s="68"/>
      <c r="D155" s="69">
        <v>1025</v>
      </c>
      <c r="E155" s="194"/>
      <c r="F155" s="70"/>
      <c r="G155" s="70"/>
      <c r="H155" s="71">
        <f t="shared" si="5"/>
        <v>0</v>
      </c>
      <c r="I155" s="72"/>
    </row>
    <row r="156" spans="1:9" s="58" customFormat="1" ht="12" x14ac:dyDescent="0.2">
      <c r="A156" s="85" t="s">
        <v>133</v>
      </c>
      <c r="B156" s="67">
        <v>647</v>
      </c>
      <c r="C156" s="68"/>
      <c r="D156" s="69">
        <v>1030</v>
      </c>
      <c r="E156" s="194"/>
      <c r="F156" s="70"/>
      <c r="G156" s="70"/>
      <c r="H156" s="71">
        <f t="shared" si="5"/>
        <v>0</v>
      </c>
      <c r="I156" s="72"/>
    </row>
    <row r="157" spans="1:9" s="58" customFormat="1" ht="12" x14ac:dyDescent="0.2">
      <c r="A157" s="85" t="s">
        <v>134</v>
      </c>
      <c r="B157" s="67">
        <v>647</v>
      </c>
      <c r="C157" s="68"/>
      <c r="D157" s="69">
        <v>1125</v>
      </c>
      <c r="E157" s="194"/>
      <c r="F157" s="70"/>
      <c r="G157" s="70"/>
      <c r="H157" s="71">
        <f t="shared" si="5"/>
        <v>0</v>
      </c>
      <c r="I157" s="103" t="s">
        <v>485</v>
      </c>
    </row>
    <row r="158" spans="1:9" s="58" customFormat="1" ht="12" x14ac:dyDescent="0.2">
      <c r="A158" s="81" t="s">
        <v>462</v>
      </c>
      <c r="B158" s="104" t="s">
        <v>463</v>
      </c>
      <c r="C158" s="68"/>
      <c r="D158" s="84" t="s">
        <v>464</v>
      </c>
      <c r="E158" s="194"/>
      <c r="F158" s="70"/>
      <c r="G158" s="70"/>
      <c r="H158" s="71">
        <f t="shared" si="5"/>
        <v>0</v>
      </c>
      <c r="I158" s="103"/>
    </row>
    <row r="159" spans="1:9" s="58" customFormat="1" ht="12" x14ac:dyDescent="0.2">
      <c r="A159" s="81" t="s">
        <v>479</v>
      </c>
      <c r="B159" s="104">
        <v>647</v>
      </c>
      <c r="C159" s="68"/>
      <c r="D159" s="84">
        <v>1124</v>
      </c>
      <c r="E159" s="194"/>
      <c r="F159" s="70"/>
      <c r="G159" s="70"/>
      <c r="H159" s="71">
        <f t="shared" si="5"/>
        <v>0</v>
      </c>
      <c r="I159" s="103"/>
    </row>
    <row r="160" spans="1:9" s="58" customFormat="1" ht="12" x14ac:dyDescent="0.2">
      <c r="A160" s="85" t="s">
        <v>434</v>
      </c>
      <c r="B160" s="67">
        <v>647</v>
      </c>
      <c r="C160" s="68"/>
      <c r="D160" s="69">
        <v>1126</v>
      </c>
      <c r="E160" s="194"/>
      <c r="F160" s="70"/>
      <c r="G160" s="70"/>
      <c r="H160" s="71">
        <f t="shared" si="5"/>
        <v>0</v>
      </c>
      <c r="I160" s="72"/>
    </row>
    <row r="161" spans="1:9" s="58" customFormat="1" ht="12" x14ac:dyDescent="0.2">
      <c r="A161" s="85" t="s">
        <v>135</v>
      </c>
      <c r="B161" s="67">
        <v>647</v>
      </c>
      <c r="C161" s="68"/>
      <c r="D161" s="69">
        <v>1066</v>
      </c>
      <c r="E161" s="194"/>
      <c r="F161" s="70"/>
      <c r="G161" s="70"/>
      <c r="H161" s="71">
        <f t="shared" si="5"/>
        <v>0</v>
      </c>
      <c r="I161" s="72"/>
    </row>
    <row r="162" spans="1:9" s="58" customFormat="1" ht="12" x14ac:dyDescent="0.2">
      <c r="A162" s="85" t="s">
        <v>136</v>
      </c>
      <c r="B162" s="67">
        <v>647</v>
      </c>
      <c r="C162" s="68"/>
      <c r="D162" s="69">
        <v>1060</v>
      </c>
      <c r="E162" s="194"/>
      <c r="F162" s="70"/>
      <c r="G162" s="70"/>
      <c r="H162" s="71">
        <f t="shared" si="5"/>
        <v>0</v>
      </c>
      <c r="I162" s="72"/>
    </row>
    <row r="163" spans="1:9" s="58" customFormat="1" ht="12" x14ac:dyDescent="0.2">
      <c r="A163" s="85" t="s">
        <v>433</v>
      </c>
      <c r="B163" s="67">
        <v>647</v>
      </c>
      <c r="C163" s="68"/>
      <c r="D163" s="69">
        <v>1062</v>
      </c>
      <c r="E163" s="194"/>
      <c r="F163" s="70"/>
      <c r="G163" s="70"/>
      <c r="H163" s="71">
        <f t="shared" si="5"/>
        <v>0</v>
      </c>
      <c r="I163" s="72"/>
    </row>
    <row r="164" spans="1:9" s="58" customFormat="1" ht="12" x14ac:dyDescent="0.2">
      <c r="A164" s="85" t="s">
        <v>137</v>
      </c>
      <c r="B164" s="67">
        <v>647</v>
      </c>
      <c r="C164" s="68"/>
      <c r="D164" s="69">
        <v>1080</v>
      </c>
      <c r="E164" s="194"/>
      <c r="F164" s="70"/>
      <c r="G164" s="70"/>
      <c r="H164" s="71">
        <f t="shared" si="5"/>
        <v>0</v>
      </c>
      <c r="I164" s="72"/>
    </row>
    <row r="165" spans="1:9" s="58" customFormat="1" ht="12" x14ac:dyDescent="0.2">
      <c r="A165" s="85" t="s">
        <v>138</v>
      </c>
      <c r="B165" s="67">
        <v>646</v>
      </c>
      <c r="C165" s="68"/>
      <c r="D165" s="69">
        <v>1095</v>
      </c>
      <c r="E165" s="194"/>
      <c r="F165" s="70"/>
      <c r="G165" s="70"/>
      <c r="H165" s="71">
        <f t="shared" si="5"/>
        <v>0</v>
      </c>
      <c r="I165" s="72"/>
    </row>
    <row r="166" spans="1:9" s="58" customFormat="1" ht="12" x14ac:dyDescent="0.2">
      <c r="A166" s="85" t="s">
        <v>139</v>
      </c>
      <c r="B166" s="67">
        <v>647</v>
      </c>
      <c r="C166" s="68"/>
      <c r="D166" s="69">
        <v>1055</v>
      </c>
      <c r="E166" s="194"/>
      <c r="F166" s="70"/>
      <c r="G166" s="70"/>
      <c r="H166" s="71">
        <f t="shared" si="5"/>
        <v>0</v>
      </c>
      <c r="I166" s="72"/>
    </row>
    <row r="167" spans="1:9" s="58" customFormat="1" ht="12" x14ac:dyDescent="0.2">
      <c r="A167" s="85" t="s">
        <v>140</v>
      </c>
      <c r="B167" s="67">
        <v>647</v>
      </c>
      <c r="C167" s="68"/>
      <c r="D167" s="69">
        <v>1075</v>
      </c>
      <c r="E167" s="194"/>
      <c r="F167" s="70"/>
      <c r="G167" s="70"/>
      <c r="H167" s="71">
        <f t="shared" si="5"/>
        <v>0</v>
      </c>
      <c r="I167" s="72"/>
    </row>
    <row r="168" spans="1:9" s="58" customFormat="1" ht="12" x14ac:dyDescent="0.2">
      <c r="A168" s="85" t="s">
        <v>141</v>
      </c>
      <c r="B168" s="67">
        <v>646</v>
      </c>
      <c r="C168" s="68"/>
      <c r="D168" s="69">
        <v>1090</v>
      </c>
      <c r="E168" s="194"/>
      <c r="F168" s="70"/>
      <c r="G168" s="70"/>
      <c r="H168" s="71">
        <f t="shared" si="5"/>
        <v>0</v>
      </c>
      <c r="I168" s="72"/>
    </row>
    <row r="169" spans="1:9" s="58" customFormat="1" ht="12" x14ac:dyDescent="0.2">
      <c r="A169" s="85" t="s">
        <v>142</v>
      </c>
      <c r="B169" s="67">
        <v>647</v>
      </c>
      <c r="C169" s="68"/>
      <c r="D169" s="69">
        <v>1032</v>
      </c>
      <c r="E169" s="194"/>
      <c r="F169" s="70"/>
      <c r="G169" s="70"/>
      <c r="H169" s="71">
        <f t="shared" si="5"/>
        <v>0</v>
      </c>
      <c r="I169" s="72"/>
    </row>
    <row r="170" spans="1:9" s="58" customFormat="1" ht="12" x14ac:dyDescent="0.2">
      <c r="A170" s="85" t="s">
        <v>143</v>
      </c>
      <c r="B170" s="67">
        <v>647</v>
      </c>
      <c r="C170" s="68"/>
      <c r="D170" s="69">
        <v>1035</v>
      </c>
      <c r="E170" s="194"/>
      <c r="F170" s="70"/>
      <c r="G170" s="70"/>
      <c r="H170" s="71">
        <f t="shared" si="5"/>
        <v>0</v>
      </c>
      <c r="I170" s="72"/>
    </row>
    <row r="171" spans="1:9" s="58" customFormat="1" ht="12" x14ac:dyDescent="0.2">
      <c r="A171" s="85" t="s">
        <v>144</v>
      </c>
      <c r="B171" s="67">
        <v>647</v>
      </c>
      <c r="C171" s="68"/>
      <c r="D171" s="69">
        <v>1138</v>
      </c>
      <c r="E171" s="194"/>
      <c r="F171" s="70"/>
      <c r="G171" s="70"/>
      <c r="H171" s="71">
        <f t="shared" si="5"/>
        <v>0</v>
      </c>
      <c r="I171" s="72"/>
    </row>
    <row r="172" spans="1:9" s="58" customFormat="1" ht="12" x14ac:dyDescent="0.2">
      <c r="A172" s="85" t="s">
        <v>145</v>
      </c>
      <c r="B172" s="67">
        <v>647</v>
      </c>
      <c r="C172" s="68"/>
      <c r="D172" s="69">
        <v>1139</v>
      </c>
      <c r="E172" s="194"/>
      <c r="F172" s="70"/>
      <c r="G172" s="70"/>
      <c r="H172" s="71">
        <f t="shared" si="5"/>
        <v>0</v>
      </c>
      <c r="I172" s="72"/>
    </row>
    <row r="173" spans="1:9" s="58" customFormat="1" ht="12" x14ac:dyDescent="0.2">
      <c r="A173" s="85" t="s">
        <v>146</v>
      </c>
      <c r="B173" s="67">
        <v>647</v>
      </c>
      <c r="C173" s="68"/>
      <c r="D173" s="69">
        <v>1141</v>
      </c>
      <c r="E173" s="194"/>
      <c r="F173" s="70"/>
      <c r="G173" s="70"/>
      <c r="H173" s="71">
        <f t="shared" si="5"/>
        <v>0</v>
      </c>
      <c r="I173" s="72"/>
    </row>
    <row r="174" spans="1:9" s="58" customFormat="1" ht="12" x14ac:dyDescent="0.2">
      <c r="A174" s="85" t="s">
        <v>147</v>
      </c>
      <c r="B174" s="67">
        <v>647</v>
      </c>
      <c r="C174" s="68"/>
      <c r="D174" s="69">
        <v>1149</v>
      </c>
      <c r="E174" s="194"/>
      <c r="F174" s="70"/>
      <c r="G174" s="70"/>
      <c r="H174" s="71">
        <f t="shared" si="5"/>
        <v>0</v>
      </c>
      <c r="I174" s="72"/>
    </row>
    <row r="175" spans="1:9" s="58" customFormat="1" ht="12" x14ac:dyDescent="0.2">
      <c r="A175" s="85" t="s">
        <v>148</v>
      </c>
      <c r="B175" s="67">
        <v>647</v>
      </c>
      <c r="C175" s="68"/>
      <c r="D175" s="69">
        <v>1143</v>
      </c>
      <c r="E175" s="194"/>
      <c r="F175" s="70"/>
      <c r="G175" s="70"/>
      <c r="H175" s="71">
        <f t="shared" si="5"/>
        <v>0</v>
      </c>
      <c r="I175" s="72"/>
    </row>
    <row r="176" spans="1:9" s="58" customFormat="1" ht="12" x14ac:dyDescent="0.2">
      <c r="A176" s="85" t="s">
        <v>438</v>
      </c>
      <c r="B176" s="67" t="s">
        <v>113</v>
      </c>
      <c r="C176" s="68"/>
      <c r="D176" s="69">
        <v>1921</v>
      </c>
      <c r="E176" s="194"/>
      <c r="F176" s="70"/>
      <c r="G176" s="70"/>
      <c r="H176" s="71">
        <f t="shared" si="5"/>
        <v>0</v>
      </c>
      <c r="I176" s="72"/>
    </row>
    <row r="177" spans="1:9" s="58" customFormat="1" ht="12" x14ac:dyDescent="0.2">
      <c r="A177" s="105" t="s">
        <v>149</v>
      </c>
      <c r="B177" s="67">
        <v>647</v>
      </c>
      <c r="C177" s="68"/>
      <c r="D177" s="69">
        <v>1150</v>
      </c>
      <c r="E177" s="194"/>
      <c r="F177" s="70"/>
      <c r="G177" s="70"/>
      <c r="H177" s="71">
        <f t="shared" si="5"/>
        <v>0</v>
      </c>
      <c r="I177" s="72"/>
    </row>
    <row r="178" spans="1:9" s="58" customFormat="1" ht="12" x14ac:dyDescent="0.2">
      <c r="A178" s="218" t="s">
        <v>150</v>
      </c>
      <c r="B178" s="218"/>
      <c r="C178" s="218"/>
      <c r="D178" s="218"/>
      <c r="E178" s="218"/>
      <c r="F178" s="71">
        <f>SUM(F142:F177)</f>
        <v>0</v>
      </c>
      <c r="G178" s="71">
        <f>SUM(G142:G177)</f>
        <v>0</v>
      </c>
      <c r="H178" s="193"/>
      <c r="I178" s="193"/>
    </row>
    <row r="179" spans="1:9" s="58" customFormat="1" ht="12" x14ac:dyDescent="0.2">
      <c r="A179" s="205" t="s">
        <v>151</v>
      </c>
      <c r="B179" s="205"/>
      <c r="C179" s="205"/>
      <c r="D179" s="205"/>
      <c r="E179" s="205"/>
      <c r="F179" s="205"/>
      <c r="G179" s="205"/>
      <c r="H179" s="205"/>
      <c r="I179" s="205"/>
    </row>
    <row r="180" spans="1:9" s="58" customFormat="1" ht="12" x14ac:dyDescent="0.2">
      <c r="A180" s="85" t="s">
        <v>126</v>
      </c>
      <c r="B180" s="67">
        <v>647</v>
      </c>
      <c r="C180" s="68"/>
      <c r="D180" s="69">
        <v>1131</v>
      </c>
      <c r="E180" s="194"/>
      <c r="F180" s="70"/>
      <c r="G180" s="70"/>
      <c r="H180" s="71">
        <f t="shared" ref="H180:H204" si="6">+F180-G180</f>
        <v>0</v>
      </c>
      <c r="I180" s="72"/>
    </row>
    <row r="181" spans="1:9" s="58" customFormat="1" ht="12" x14ac:dyDescent="0.2">
      <c r="A181" s="85" t="s">
        <v>152</v>
      </c>
      <c r="B181" s="67">
        <v>647</v>
      </c>
      <c r="C181" s="68"/>
      <c r="D181" s="69">
        <v>1210</v>
      </c>
      <c r="E181" s="194"/>
      <c r="F181" s="70"/>
      <c r="G181" s="70"/>
      <c r="H181" s="71">
        <f t="shared" si="6"/>
        <v>0</v>
      </c>
      <c r="I181" s="72"/>
    </row>
    <row r="182" spans="1:9" s="58" customFormat="1" ht="12" x14ac:dyDescent="0.2">
      <c r="A182" s="85" t="s">
        <v>134</v>
      </c>
      <c r="B182" s="67">
        <v>647</v>
      </c>
      <c r="C182" s="68"/>
      <c r="D182" s="69">
        <v>1215</v>
      </c>
      <c r="E182" s="194"/>
      <c r="F182" s="70"/>
      <c r="G182" s="70"/>
      <c r="H182" s="71">
        <f t="shared" si="6"/>
        <v>0</v>
      </c>
      <c r="I182" s="103" t="s">
        <v>486</v>
      </c>
    </row>
    <row r="183" spans="1:9" s="58" customFormat="1" ht="12" x14ac:dyDescent="0.2">
      <c r="A183" s="81" t="s">
        <v>462</v>
      </c>
      <c r="B183" s="104" t="s">
        <v>463</v>
      </c>
      <c r="C183" s="68"/>
      <c r="D183" s="84" t="s">
        <v>465</v>
      </c>
      <c r="E183" s="194"/>
      <c r="F183" s="70"/>
      <c r="G183" s="70"/>
      <c r="H183" s="71">
        <f t="shared" si="6"/>
        <v>0</v>
      </c>
      <c r="I183" s="103"/>
    </row>
    <row r="184" spans="1:9" s="58" customFormat="1" ht="12" x14ac:dyDescent="0.2">
      <c r="A184" s="81" t="s">
        <v>479</v>
      </c>
      <c r="B184" s="104">
        <v>647</v>
      </c>
      <c r="C184" s="68"/>
      <c r="D184" s="84">
        <v>1224</v>
      </c>
      <c r="E184" s="194"/>
      <c r="F184" s="70"/>
      <c r="G184" s="70"/>
      <c r="H184" s="71">
        <f t="shared" si="6"/>
        <v>0</v>
      </c>
      <c r="I184" s="103"/>
    </row>
    <row r="185" spans="1:9" s="58" customFormat="1" ht="12" x14ac:dyDescent="0.2">
      <c r="A185" s="85" t="s">
        <v>434</v>
      </c>
      <c r="B185" s="67">
        <v>647</v>
      </c>
      <c r="C185" s="68"/>
      <c r="D185" s="69">
        <v>1216</v>
      </c>
      <c r="E185" s="194"/>
      <c r="F185" s="70"/>
      <c r="G185" s="70"/>
      <c r="H185" s="71">
        <f t="shared" si="6"/>
        <v>0</v>
      </c>
      <c r="I185" s="72"/>
    </row>
    <row r="186" spans="1:9" s="58" customFormat="1" ht="12" x14ac:dyDescent="0.2">
      <c r="A186" s="85" t="s">
        <v>132</v>
      </c>
      <c r="B186" s="67">
        <v>647</v>
      </c>
      <c r="C186" s="68"/>
      <c r="D186" s="69">
        <v>1200</v>
      </c>
      <c r="E186" s="194"/>
      <c r="F186" s="70"/>
      <c r="G186" s="70"/>
      <c r="H186" s="71">
        <f t="shared" si="6"/>
        <v>0</v>
      </c>
      <c r="I186" s="72"/>
    </row>
    <row r="187" spans="1:9" s="58" customFormat="1" ht="12" x14ac:dyDescent="0.2">
      <c r="A187" s="85" t="s">
        <v>135</v>
      </c>
      <c r="B187" s="67">
        <v>647</v>
      </c>
      <c r="C187" s="68"/>
      <c r="D187" s="69">
        <v>1220</v>
      </c>
      <c r="E187" s="194"/>
      <c r="F187" s="70"/>
      <c r="G187" s="70"/>
      <c r="H187" s="71">
        <f t="shared" si="6"/>
        <v>0</v>
      </c>
      <c r="I187" s="72"/>
    </row>
    <row r="188" spans="1:9" s="58" customFormat="1" ht="12" x14ac:dyDescent="0.2">
      <c r="A188" s="85" t="s">
        <v>153</v>
      </c>
      <c r="B188" s="67">
        <v>647</v>
      </c>
      <c r="C188" s="68"/>
      <c r="D188" s="69">
        <v>1260</v>
      </c>
      <c r="E188" s="194"/>
      <c r="F188" s="70"/>
      <c r="G188" s="70"/>
      <c r="H188" s="71">
        <f t="shared" si="6"/>
        <v>0</v>
      </c>
      <c r="I188" s="72"/>
    </row>
    <row r="189" spans="1:9" s="58" customFormat="1" ht="12" x14ac:dyDescent="0.2">
      <c r="A189" s="85" t="s">
        <v>433</v>
      </c>
      <c r="B189" s="67">
        <v>647</v>
      </c>
      <c r="C189" s="68"/>
      <c r="D189" s="69">
        <v>1262</v>
      </c>
      <c r="E189" s="194"/>
      <c r="F189" s="70"/>
      <c r="G189" s="70"/>
      <c r="H189" s="71">
        <f t="shared" si="6"/>
        <v>0</v>
      </c>
      <c r="I189" s="72"/>
    </row>
    <row r="190" spans="1:9" s="58" customFormat="1" ht="12" x14ac:dyDescent="0.2">
      <c r="A190" s="85" t="s">
        <v>154</v>
      </c>
      <c r="B190" s="67">
        <v>647</v>
      </c>
      <c r="C190" s="68"/>
      <c r="D190" s="69">
        <v>1265</v>
      </c>
      <c r="E190" s="194"/>
      <c r="F190" s="70"/>
      <c r="G190" s="70"/>
      <c r="H190" s="71">
        <f t="shared" si="6"/>
        <v>0</v>
      </c>
      <c r="I190" s="72"/>
    </row>
    <row r="191" spans="1:9" s="58" customFormat="1" ht="12" x14ac:dyDescent="0.2">
      <c r="A191" s="85" t="s">
        <v>155</v>
      </c>
      <c r="B191" s="67">
        <v>646</v>
      </c>
      <c r="C191" s="68"/>
      <c r="D191" s="69">
        <v>1270</v>
      </c>
      <c r="E191" s="194"/>
      <c r="F191" s="70"/>
      <c r="G191" s="70"/>
      <c r="H191" s="71">
        <f t="shared" si="6"/>
        <v>0</v>
      </c>
      <c r="I191" s="72"/>
    </row>
    <row r="192" spans="1:9" s="58" customFormat="1" ht="12" x14ac:dyDescent="0.2">
      <c r="A192" s="85" t="s">
        <v>156</v>
      </c>
      <c r="B192" s="67">
        <v>647</v>
      </c>
      <c r="C192" s="68"/>
      <c r="D192" s="69">
        <v>1300</v>
      </c>
      <c r="E192" s="194"/>
      <c r="F192" s="70"/>
      <c r="G192" s="70"/>
      <c r="H192" s="71">
        <f t="shared" si="6"/>
        <v>0</v>
      </c>
      <c r="I192" s="72"/>
    </row>
    <row r="193" spans="1:9" s="58" customFormat="1" ht="12" x14ac:dyDescent="0.2">
      <c r="A193" s="85" t="s">
        <v>157</v>
      </c>
      <c r="B193" s="67">
        <v>647</v>
      </c>
      <c r="C193" s="68"/>
      <c r="D193" s="69">
        <v>1310</v>
      </c>
      <c r="E193" s="194"/>
      <c r="F193" s="70"/>
      <c r="G193" s="70"/>
      <c r="H193" s="71">
        <f t="shared" si="6"/>
        <v>0</v>
      </c>
      <c r="I193" s="72"/>
    </row>
    <row r="194" spans="1:9" s="58" customFormat="1" ht="12" x14ac:dyDescent="0.2">
      <c r="A194" s="85" t="s">
        <v>158</v>
      </c>
      <c r="B194" s="67">
        <v>646</v>
      </c>
      <c r="C194" s="68"/>
      <c r="D194" s="69">
        <v>1325</v>
      </c>
      <c r="E194" s="194"/>
      <c r="F194" s="70"/>
      <c r="G194" s="70"/>
      <c r="H194" s="71">
        <f t="shared" si="6"/>
        <v>0</v>
      </c>
      <c r="I194" s="72"/>
    </row>
    <row r="195" spans="1:9" s="58" customFormat="1" ht="12" x14ac:dyDescent="0.2">
      <c r="A195" s="85" t="s">
        <v>159</v>
      </c>
      <c r="B195" s="67">
        <v>647</v>
      </c>
      <c r="C195" s="68"/>
      <c r="D195" s="69">
        <v>1212</v>
      </c>
      <c r="E195" s="194"/>
      <c r="F195" s="70"/>
      <c r="G195" s="70"/>
      <c r="H195" s="71">
        <f t="shared" si="6"/>
        <v>0</v>
      </c>
      <c r="I195" s="72"/>
    </row>
    <row r="196" spans="1:9" s="58" customFormat="1" ht="12" x14ac:dyDescent="0.2">
      <c r="A196" s="85" t="s">
        <v>435</v>
      </c>
      <c r="B196" s="67">
        <v>647</v>
      </c>
      <c r="C196" s="68"/>
      <c r="D196" s="69">
        <v>1213</v>
      </c>
      <c r="E196" s="194"/>
      <c r="F196" s="70"/>
      <c r="G196" s="70"/>
      <c r="H196" s="71">
        <f t="shared" si="6"/>
        <v>0</v>
      </c>
      <c r="I196" s="72"/>
    </row>
    <row r="197" spans="1:9" s="58" customFormat="1" ht="12" x14ac:dyDescent="0.2">
      <c r="A197" s="85" t="s">
        <v>160</v>
      </c>
      <c r="B197" s="67">
        <v>647</v>
      </c>
      <c r="C197" s="68"/>
      <c r="D197" s="69">
        <v>1350</v>
      </c>
      <c r="E197" s="194"/>
      <c r="F197" s="70"/>
      <c r="G197" s="70"/>
      <c r="H197" s="71">
        <f t="shared" si="6"/>
        <v>0</v>
      </c>
      <c r="I197" s="72"/>
    </row>
    <row r="198" spans="1:9" s="58" customFormat="1" ht="12" x14ac:dyDescent="0.2">
      <c r="A198" s="85" t="s">
        <v>161</v>
      </c>
      <c r="B198" s="67">
        <v>647</v>
      </c>
      <c r="C198" s="68"/>
      <c r="D198" s="69">
        <v>1400</v>
      </c>
      <c r="E198" s="194"/>
      <c r="F198" s="70"/>
      <c r="G198" s="70"/>
      <c r="H198" s="71">
        <f t="shared" si="6"/>
        <v>0</v>
      </c>
      <c r="I198" s="72"/>
    </row>
    <row r="199" spans="1:9" s="58" customFormat="1" ht="12" x14ac:dyDescent="0.2">
      <c r="A199" s="85" t="s">
        <v>162</v>
      </c>
      <c r="B199" s="67">
        <v>647</v>
      </c>
      <c r="C199" s="68"/>
      <c r="D199" s="69">
        <v>1405</v>
      </c>
      <c r="E199" s="194"/>
      <c r="F199" s="70"/>
      <c r="G199" s="70"/>
      <c r="H199" s="71">
        <f t="shared" si="6"/>
        <v>0</v>
      </c>
      <c r="I199" s="72"/>
    </row>
    <row r="200" spans="1:9" s="58" customFormat="1" ht="12" x14ac:dyDescent="0.2">
      <c r="A200" s="85" t="s">
        <v>163</v>
      </c>
      <c r="B200" s="67" t="s">
        <v>113</v>
      </c>
      <c r="C200" s="68"/>
      <c r="D200" s="69">
        <v>1947</v>
      </c>
      <c r="E200" s="194"/>
      <c r="F200" s="70"/>
      <c r="G200" s="70"/>
      <c r="H200" s="71">
        <f t="shared" si="6"/>
        <v>0</v>
      </c>
      <c r="I200" s="58" t="s">
        <v>114</v>
      </c>
    </row>
    <row r="201" spans="1:9" s="58" customFormat="1" ht="12" x14ac:dyDescent="0.2">
      <c r="A201" s="85" t="s">
        <v>436</v>
      </c>
      <c r="B201" s="67" t="s">
        <v>113</v>
      </c>
      <c r="C201" s="68"/>
      <c r="D201" s="69">
        <v>1949</v>
      </c>
      <c r="E201" s="194"/>
      <c r="F201" s="70"/>
      <c r="G201" s="70"/>
      <c r="H201" s="71">
        <f t="shared" ref="H201" si="7">+F201-G201</f>
        <v>0</v>
      </c>
      <c r="I201" s="58" t="s">
        <v>114</v>
      </c>
    </row>
    <row r="202" spans="1:9" s="58" customFormat="1" ht="12" x14ac:dyDescent="0.2">
      <c r="A202" s="85" t="s">
        <v>164</v>
      </c>
      <c r="B202" s="67">
        <v>647</v>
      </c>
      <c r="C202" s="68"/>
      <c r="D202" s="69">
        <v>1470</v>
      </c>
      <c r="E202" s="194"/>
      <c r="F202" s="70"/>
      <c r="G202" s="70"/>
      <c r="H202" s="71">
        <f t="shared" si="6"/>
        <v>0</v>
      </c>
      <c r="I202" s="72"/>
    </row>
    <row r="203" spans="1:9" s="58" customFormat="1" ht="12" x14ac:dyDescent="0.2">
      <c r="A203" s="85" t="s">
        <v>165</v>
      </c>
      <c r="B203" s="67">
        <v>647</v>
      </c>
      <c r="C203" s="68"/>
      <c r="D203" s="69">
        <v>1471</v>
      </c>
      <c r="E203" s="194"/>
      <c r="F203" s="70"/>
      <c r="G203" s="70"/>
      <c r="H203" s="71">
        <f t="shared" si="6"/>
        <v>0</v>
      </c>
      <c r="I203" s="72"/>
    </row>
    <row r="204" spans="1:9" s="58" customFormat="1" ht="12" x14ac:dyDescent="0.2">
      <c r="A204" s="105" t="s">
        <v>166</v>
      </c>
      <c r="B204" s="67">
        <v>647</v>
      </c>
      <c r="C204" s="68"/>
      <c r="D204" s="69">
        <v>1450</v>
      </c>
      <c r="E204" s="194"/>
      <c r="F204" s="70"/>
      <c r="G204" s="70"/>
      <c r="H204" s="71">
        <f t="shared" si="6"/>
        <v>0</v>
      </c>
      <c r="I204" s="72"/>
    </row>
    <row r="205" spans="1:9" s="58" customFormat="1" ht="12" x14ac:dyDescent="0.2">
      <c r="A205" s="218" t="s">
        <v>167</v>
      </c>
      <c r="B205" s="218"/>
      <c r="C205" s="218"/>
      <c r="D205" s="218"/>
      <c r="E205" s="218"/>
      <c r="F205" s="71">
        <f>SUM(F180:F204)</f>
        <v>0</v>
      </c>
      <c r="G205" s="71">
        <f>SUM(G180:G204)</f>
        <v>0</v>
      </c>
      <c r="H205" s="193"/>
      <c r="I205" s="193"/>
    </row>
    <row r="206" spans="1:9" s="58" customFormat="1" ht="12" x14ac:dyDescent="0.2">
      <c r="A206" s="212" t="s">
        <v>168</v>
      </c>
      <c r="B206" s="212"/>
      <c r="C206" s="212"/>
      <c r="D206" s="212"/>
      <c r="E206" s="212"/>
      <c r="F206" s="71">
        <f>+F178+F205</f>
        <v>0</v>
      </c>
      <c r="G206" s="71">
        <f>+G178+G205</f>
        <v>0</v>
      </c>
      <c r="H206" s="193"/>
      <c r="I206" s="193"/>
    </row>
    <row r="207" spans="1:9" s="100" customFormat="1" ht="12" x14ac:dyDescent="0.2">
      <c r="A207" s="213" t="s">
        <v>169</v>
      </c>
      <c r="B207" s="213"/>
      <c r="C207" s="213"/>
      <c r="D207" s="213"/>
      <c r="E207" s="213"/>
      <c r="F207" s="213"/>
      <c r="G207" s="213"/>
      <c r="H207" s="213"/>
      <c r="I207" s="213"/>
    </row>
    <row r="208" spans="1:9" s="100" customFormat="1" ht="12" x14ac:dyDescent="0.2">
      <c r="A208" s="81" t="s">
        <v>109</v>
      </c>
      <c r="B208" s="106">
        <v>647</v>
      </c>
      <c r="C208" s="107"/>
      <c r="D208" s="108">
        <v>1472</v>
      </c>
      <c r="E208" s="194"/>
      <c r="F208" s="70"/>
      <c r="G208" s="70"/>
      <c r="H208" s="71">
        <f t="shared" ref="H208:H212" si="8">+F208-G208</f>
        <v>0</v>
      </c>
      <c r="I208" s="72"/>
    </row>
    <row r="209" spans="1:9" s="100" customFormat="1" ht="12" x14ac:dyDescent="0.2">
      <c r="A209" s="99" t="s">
        <v>482</v>
      </c>
      <c r="B209" s="106">
        <v>647</v>
      </c>
      <c r="C209" s="107"/>
      <c r="D209" s="108">
        <v>1472</v>
      </c>
      <c r="E209" s="194"/>
      <c r="F209" s="70"/>
      <c r="G209" s="70"/>
      <c r="H209" s="71">
        <f t="shared" si="8"/>
        <v>0</v>
      </c>
      <c r="I209" s="72"/>
    </row>
    <row r="210" spans="1:9" s="100" customFormat="1" ht="12" x14ac:dyDescent="0.2">
      <c r="A210" s="81" t="s">
        <v>170</v>
      </c>
      <c r="B210" s="106">
        <v>647</v>
      </c>
      <c r="C210" s="107"/>
      <c r="D210" s="108">
        <v>1472</v>
      </c>
      <c r="E210" s="194"/>
      <c r="F210" s="70"/>
      <c r="G210" s="70"/>
      <c r="H210" s="71">
        <f t="shared" si="8"/>
        <v>0</v>
      </c>
      <c r="I210" s="72"/>
    </row>
    <row r="211" spans="1:9" s="100" customFormat="1" ht="12" x14ac:dyDescent="0.2">
      <c r="A211" s="81" t="s">
        <v>171</v>
      </c>
      <c r="B211" s="106">
        <v>647</v>
      </c>
      <c r="C211" s="107"/>
      <c r="D211" s="108">
        <v>1472</v>
      </c>
      <c r="E211" s="194"/>
      <c r="F211" s="70"/>
      <c r="G211" s="70"/>
      <c r="H211" s="71">
        <f t="shared" si="8"/>
        <v>0</v>
      </c>
      <c r="I211" s="72"/>
    </row>
    <row r="212" spans="1:9" s="100" customFormat="1" ht="12" x14ac:dyDescent="0.2">
      <c r="A212" s="81" t="s">
        <v>172</v>
      </c>
      <c r="B212" s="106">
        <v>647</v>
      </c>
      <c r="C212" s="107"/>
      <c r="D212" s="108">
        <v>1472</v>
      </c>
      <c r="E212" s="194"/>
      <c r="F212" s="70"/>
      <c r="G212" s="70"/>
      <c r="H212" s="71">
        <f t="shared" si="8"/>
        <v>0</v>
      </c>
      <c r="I212" s="72"/>
    </row>
    <row r="213" spans="1:9" s="100" customFormat="1" ht="12" x14ac:dyDescent="0.2">
      <c r="A213" s="81" t="s">
        <v>173</v>
      </c>
      <c r="B213" s="106" t="s">
        <v>113</v>
      </c>
      <c r="C213" s="107"/>
      <c r="D213" s="108">
        <v>1544</v>
      </c>
      <c r="E213" s="194"/>
      <c r="F213" s="70"/>
      <c r="G213" s="70"/>
      <c r="H213" s="71">
        <f t="shared" ref="H213" si="9">+F213-G213</f>
        <v>0</v>
      </c>
      <c r="I213" s="58" t="s">
        <v>114</v>
      </c>
    </row>
    <row r="214" spans="1:9" s="100" customFormat="1" ht="12" x14ac:dyDescent="0.2">
      <c r="A214" s="81" t="s">
        <v>437</v>
      </c>
      <c r="B214" s="106" t="s">
        <v>113</v>
      </c>
      <c r="C214" s="107"/>
      <c r="D214" s="108">
        <v>1554</v>
      </c>
      <c r="E214" s="194"/>
      <c r="F214" s="70"/>
      <c r="G214" s="70"/>
      <c r="H214" s="71">
        <f t="shared" ref="H214:H215" si="10">+F214-G214</f>
        <v>0</v>
      </c>
      <c r="I214" s="58" t="s">
        <v>114</v>
      </c>
    </row>
    <row r="215" spans="1:9" s="100" customFormat="1" ht="12" x14ac:dyDescent="0.2">
      <c r="A215" s="81" t="s">
        <v>466</v>
      </c>
      <c r="B215" s="109">
        <v>647</v>
      </c>
      <c r="C215" s="107"/>
      <c r="D215" s="110">
        <v>1545</v>
      </c>
      <c r="E215" s="111"/>
      <c r="F215" s="70"/>
      <c r="G215" s="70"/>
      <c r="H215" s="71">
        <f t="shared" si="10"/>
        <v>0</v>
      </c>
      <c r="I215" s="58"/>
    </row>
    <row r="216" spans="1:9" s="100" customFormat="1" ht="12" x14ac:dyDescent="0.2">
      <c r="A216" s="215" t="s">
        <v>471</v>
      </c>
      <c r="B216" s="215"/>
      <c r="C216" s="215"/>
      <c r="D216" s="215"/>
      <c r="E216" s="215"/>
      <c r="F216" s="71">
        <f>SUM(F208:F215)</f>
        <v>0</v>
      </c>
      <c r="G216" s="71">
        <f>SUM(G208:G215)</f>
        <v>0</v>
      </c>
      <c r="H216" s="193"/>
      <c r="I216" s="193"/>
    </row>
    <row r="217" spans="1:9" s="58" customFormat="1" ht="12" x14ac:dyDescent="0.2">
      <c r="A217" s="217" t="s">
        <v>174</v>
      </c>
      <c r="B217" s="217"/>
      <c r="C217" s="217"/>
      <c r="D217" s="217"/>
      <c r="E217" s="217"/>
      <c r="F217" s="217"/>
      <c r="G217" s="217"/>
      <c r="H217" s="217"/>
      <c r="I217" s="217"/>
    </row>
    <row r="218" spans="1:9" s="58" customFormat="1" ht="12" x14ac:dyDescent="0.2">
      <c r="A218" s="112" t="s">
        <v>175</v>
      </c>
      <c r="B218" s="67">
        <v>669</v>
      </c>
      <c r="C218" s="68"/>
      <c r="D218" s="69">
        <v>2505</v>
      </c>
      <c r="E218" s="113"/>
      <c r="F218" s="70"/>
      <c r="G218" s="70"/>
      <c r="H218" s="71">
        <f t="shared" ref="H218:H234" si="11">+F218-G218</f>
        <v>0</v>
      </c>
      <c r="I218" s="72"/>
    </row>
    <row r="219" spans="1:9" s="58" customFormat="1" ht="12" x14ac:dyDescent="0.2">
      <c r="A219" s="216" t="s">
        <v>176</v>
      </c>
      <c r="B219" s="216"/>
      <c r="C219" s="216"/>
      <c r="D219" s="216"/>
      <c r="E219" s="216"/>
      <c r="F219" s="216"/>
      <c r="G219" s="216"/>
      <c r="H219" s="216"/>
      <c r="I219" s="216"/>
    </row>
    <row r="220" spans="1:9" s="58" customFormat="1" ht="12" x14ac:dyDescent="0.2">
      <c r="A220" s="85" t="s">
        <v>177</v>
      </c>
      <c r="B220" s="67">
        <v>669</v>
      </c>
      <c r="C220" s="68"/>
      <c r="D220" s="69">
        <v>2550</v>
      </c>
      <c r="E220" s="194"/>
      <c r="F220" s="70"/>
      <c r="G220" s="70"/>
      <c r="H220" s="71">
        <f t="shared" si="11"/>
        <v>0</v>
      </c>
      <c r="I220" s="72"/>
    </row>
    <row r="221" spans="1:9" s="58" customFormat="1" ht="12" x14ac:dyDescent="0.2">
      <c r="A221" s="85" t="s">
        <v>178</v>
      </c>
      <c r="B221" s="67">
        <v>669</v>
      </c>
      <c r="C221" s="68"/>
      <c r="D221" s="69">
        <v>2555</v>
      </c>
      <c r="E221" s="194"/>
      <c r="F221" s="70"/>
      <c r="G221" s="70"/>
      <c r="H221" s="71">
        <f t="shared" si="11"/>
        <v>0</v>
      </c>
      <c r="I221" s="72"/>
    </row>
    <row r="222" spans="1:9" s="58" customFormat="1" ht="12" x14ac:dyDescent="0.2">
      <c r="A222" s="85" t="s">
        <v>179</v>
      </c>
      <c r="B222" s="67">
        <v>669</v>
      </c>
      <c r="C222" s="68"/>
      <c r="D222" s="69">
        <v>2700</v>
      </c>
      <c r="E222" s="194"/>
      <c r="F222" s="70"/>
      <c r="G222" s="70"/>
      <c r="H222" s="71">
        <f t="shared" si="11"/>
        <v>0</v>
      </c>
      <c r="I222" s="72"/>
    </row>
    <row r="223" spans="1:9" s="58" customFormat="1" ht="12" x14ac:dyDescent="0.2">
      <c r="A223" s="85" t="s">
        <v>180</v>
      </c>
      <c r="B223" s="67">
        <v>669</v>
      </c>
      <c r="C223" s="68"/>
      <c r="D223" s="69">
        <v>2575</v>
      </c>
      <c r="E223" s="194"/>
      <c r="F223" s="70"/>
      <c r="G223" s="70"/>
      <c r="H223" s="71">
        <f t="shared" si="11"/>
        <v>0</v>
      </c>
      <c r="I223" s="72"/>
    </row>
    <row r="224" spans="1:9" s="58" customFormat="1" ht="12" x14ac:dyDescent="0.2">
      <c r="A224" s="85" t="s">
        <v>181</v>
      </c>
      <c r="B224" s="67">
        <v>669</v>
      </c>
      <c r="C224" s="68"/>
      <c r="D224" s="69">
        <v>2705</v>
      </c>
      <c r="E224" s="194"/>
      <c r="F224" s="70"/>
      <c r="G224" s="70"/>
      <c r="H224" s="71">
        <f t="shared" si="11"/>
        <v>0</v>
      </c>
      <c r="I224" s="72"/>
    </row>
    <row r="225" spans="1:9" s="58" customFormat="1" ht="12" x14ac:dyDescent="0.2">
      <c r="A225" s="85" t="s">
        <v>182</v>
      </c>
      <c r="B225" s="67">
        <v>669</v>
      </c>
      <c r="C225" s="68"/>
      <c r="D225" s="69">
        <v>2795</v>
      </c>
      <c r="E225" s="194"/>
      <c r="F225" s="70"/>
      <c r="G225" s="70"/>
      <c r="H225" s="71">
        <f t="shared" si="11"/>
        <v>0</v>
      </c>
      <c r="I225" s="72"/>
    </row>
    <row r="226" spans="1:9" s="58" customFormat="1" ht="12" x14ac:dyDescent="0.2">
      <c r="A226" s="216" t="s">
        <v>183</v>
      </c>
      <c r="B226" s="216"/>
      <c r="C226" s="216"/>
      <c r="D226" s="216"/>
      <c r="E226" s="216"/>
      <c r="F226" s="216"/>
      <c r="G226" s="216"/>
      <c r="H226" s="216"/>
      <c r="I226" s="216"/>
    </row>
    <row r="227" spans="1:9" s="58" customFormat="1" ht="12" x14ac:dyDescent="0.2">
      <c r="A227" s="206" t="s">
        <v>184</v>
      </c>
      <c r="B227" s="206"/>
      <c r="C227" s="206"/>
      <c r="D227" s="206"/>
      <c r="E227" s="206"/>
      <c r="F227" s="206"/>
      <c r="G227" s="206"/>
      <c r="H227" s="206"/>
      <c r="I227" s="206"/>
    </row>
    <row r="228" spans="1:9" s="58" customFormat="1" ht="12" x14ac:dyDescent="0.2">
      <c r="A228" s="101" t="s">
        <v>185</v>
      </c>
      <c r="B228" s="67">
        <v>669</v>
      </c>
      <c r="C228" s="68"/>
      <c r="D228" s="69">
        <v>2805</v>
      </c>
      <c r="E228" s="194"/>
      <c r="F228" s="70"/>
      <c r="G228" s="70"/>
      <c r="H228" s="71">
        <f t="shared" si="11"/>
        <v>0</v>
      </c>
      <c r="I228" s="72"/>
    </row>
    <row r="229" spans="1:9" s="58" customFormat="1" ht="12" x14ac:dyDescent="0.2">
      <c r="A229" s="101" t="s">
        <v>186</v>
      </c>
      <c r="B229" s="67">
        <v>669</v>
      </c>
      <c r="C229" s="68"/>
      <c r="D229" s="69">
        <v>2840</v>
      </c>
      <c r="E229" s="194"/>
      <c r="F229" s="70"/>
      <c r="G229" s="70"/>
      <c r="H229" s="71">
        <f t="shared" si="11"/>
        <v>0</v>
      </c>
      <c r="I229" s="72"/>
    </row>
    <row r="230" spans="1:9" s="58" customFormat="1" ht="12" x14ac:dyDescent="0.2">
      <c r="A230" s="206" t="s">
        <v>187</v>
      </c>
      <c r="B230" s="206"/>
      <c r="C230" s="206"/>
      <c r="D230" s="206"/>
      <c r="E230" s="206"/>
      <c r="F230" s="206"/>
      <c r="G230" s="206"/>
      <c r="H230" s="206"/>
      <c r="I230" s="206"/>
    </row>
    <row r="231" spans="1:9" s="58" customFormat="1" ht="12" x14ac:dyDescent="0.2">
      <c r="A231" s="101" t="s">
        <v>186</v>
      </c>
      <c r="B231" s="67">
        <v>669</v>
      </c>
      <c r="C231" s="68"/>
      <c r="D231" s="69">
        <v>2890</v>
      </c>
      <c r="E231" s="194"/>
      <c r="F231" s="70"/>
      <c r="G231" s="70"/>
      <c r="H231" s="71">
        <f t="shared" si="11"/>
        <v>0</v>
      </c>
      <c r="I231" s="72"/>
    </row>
    <row r="232" spans="1:9" s="58" customFormat="1" ht="12" x14ac:dyDescent="0.2">
      <c r="A232" s="114" t="s">
        <v>188</v>
      </c>
      <c r="B232" s="67">
        <v>669</v>
      </c>
      <c r="C232" s="68"/>
      <c r="D232" s="69">
        <v>2900</v>
      </c>
      <c r="E232" s="194"/>
      <c r="F232" s="70"/>
      <c r="G232" s="70"/>
      <c r="H232" s="71">
        <f t="shared" si="11"/>
        <v>0</v>
      </c>
      <c r="I232" s="72"/>
    </row>
    <row r="233" spans="1:9" s="58" customFormat="1" ht="12" x14ac:dyDescent="0.2">
      <c r="A233" s="112" t="s">
        <v>189</v>
      </c>
      <c r="B233" s="67" t="s">
        <v>52</v>
      </c>
      <c r="C233" s="68"/>
      <c r="D233" s="69">
        <v>2950</v>
      </c>
      <c r="E233" s="194"/>
      <c r="F233" s="70"/>
      <c r="G233" s="70"/>
      <c r="H233" s="71">
        <f t="shared" si="11"/>
        <v>0</v>
      </c>
      <c r="I233" s="72"/>
    </row>
    <row r="234" spans="1:9" s="58" customFormat="1" ht="12" x14ac:dyDescent="0.2">
      <c r="A234" s="112" t="s">
        <v>190</v>
      </c>
      <c r="B234" s="67" t="s">
        <v>52</v>
      </c>
      <c r="C234" s="68"/>
      <c r="D234" s="69">
        <v>9999</v>
      </c>
      <c r="E234" s="194"/>
      <c r="F234" s="71">
        <v>0</v>
      </c>
      <c r="G234" s="70"/>
      <c r="H234" s="71">
        <f t="shared" si="11"/>
        <v>0</v>
      </c>
      <c r="I234" s="58" t="s">
        <v>191</v>
      </c>
    </row>
    <row r="235" spans="1:9" s="58" customFormat="1" ht="12" x14ac:dyDescent="0.2">
      <c r="A235" s="220" t="s">
        <v>192</v>
      </c>
      <c r="B235" s="220"/>
      <c r="C235" s="220"/>
      <c r="D235" s="220"/>
      <c r="E235" s="220"/>
      <c r="F235" s="71">
        <f>SUM(F218:F234)</f>
        <v>0</v>
      </c>
      <c r="G235" s="71">
        <f>SUM(G218:G234)</f>
        <v>0</v>
      </c>
      <c r="H235" s="193"/>
      <c r="I235" s="193"/>
    </row>
    <row r="236" spans="1:9" s="58" customFormat="1" ht="12" x14ac:dyDescent="0.2">
      <c r="A236" s="115" t="s">
        <v>193</v>
      </c>
      <c r="B236" s="116"/>
      <c r="C236" s="117"/>
      <c r="D236" s="117"/>
      <c r="E236" s="117"/>
      <c r="F236" s="71">
        <f>F129+F138-F206-F216-F235</f>
        <v>0</v>
      </c>
      <c r="G236" s="71">
        <f>G129+G138-G206-G216-G235</f>
        <v>0</v>
      </c>
      <c r="H236" s="118"/>
      <c r="I236" s="118"/>
    </row>
    <row r="237" spans="1:9" x14ac:dyDescent="0.2">
      <c r="A237" s="219" t="s">
        <v>4</v>
      </c>
      <c r="B237" s="219"/>
      <c r="C237" s="219"/>
      <c r="D237" s="219"/>
      <c r="E237" s="219"/>
      <c r="F237" s="219"/>
      <c r="G237" s="219"/>
      <c r="H237" s="219"/>
      <c r="I237" s="219"/>
    </row>
    <row r="238" spans="1:9" hidden="1" x14ac:dyDescent="0.2">
      <c r="A238" s="18"/>
      <c r="C238" s="18"/>
      <c r="D238" s="18"/>
      <c r="E238" s="18"/>
      <c r="F238" s="19"/>
      <c r="G238" s="19"/>
      <c r="H238" s="19"/>
    </row>
    <row r="239" spans="1:9" hidden="1" x14ac:dyDescent="0.2">
      <c r="A239" s="17"/>
      <c r="B239" s="20"/>
      <c r="C239" s="20"/>
      <c r="D239" s="21"/>
      <c r="E239" s="21"/>
      <c r="F239" s="19"/>
      <c r="G239" s="19"/>
      <c r="H239" s="19"/>
    </row>
    <row r="240" spans="1:9"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sheetData>
  <mergeCells count="73">
    <mergeCell ref="A237:I237"/>
    <mergeCell ref="E142:E150"/>
    <mergeCell ref="E152:E177"/>
    <mergeCell ref="E180:E204"/>
    <mergeCell ref="E208:E214"/>
    <mergeCell ref="E220:E225"/>
    <mergeCell ref="E228:E229"/>
    <mergeCell ref="A227:I227"/>
    <mergeCell ref="A230:I230"/>
    <mergeCell ref="A235:E235"/>
    <mergeCell ref="H235:I235"/>
    <mergeCell ref="A219:I219"/>
    <mergeCell ref="A226:I226"/>
    <mergeCell ref="A207:I207"/>
    <mergeCell ref="H216:I216"/>
    <mergeCell ref="A139:I139"/>
    <mergeCell ref="A138:E138"/>
    <mergeCell ref="H138:I138"/>
    <mergeCell ref="A140:I140"/>
    <mergeCell ref="E231:E234"/>
    <mergeCell ref="A217:I217"/>
    <mergeCell ref="A178:E178"/>
    <mergeCell ref="A179:I179"/>
    <mergeCell ref="H178:I178"/>
    <mergeCell ref="A205:E205"/>
    <mergeCell ref="A206:E206"/>
    <mergeCell ref="H205:I206"/>
    <mergeCell ref="A216:E216"/>
    <mergeCell ref="A60:I60"/>
    <mergeCell ref="A61:I61"/>
    <mergeCell ref="A62:I62"/>
    <mergeCell ref="A141:I141"/>
    <mergeCell ref="E131:E137"/>
    <mergeCell ref="A76:I76"/>
    <mergeCell ref="A80:I80"/>
    <mergeCell ref="A81:I81"/>
    <mergeCell ref="A87:I87"/>
    <mergeCell ref="A128:E128"/>
    <mergeCell ref="A129:E129"/>
    <mergeCell ref="H128:I129"/>
    <mergeCell ref="E77:E79"/>
    <mergeCell ref="E82:E86"/>
    <mergeCell ref="E63:E75"/>
    <mergeCell ref="A130:I130"/>
    <mergeCell ref="E29:E36"/>
    <mergeCell ref="E38:E50"/>
    <mergeCell ref="E53:E58"/>
    <mergeCell ref="A37:I37"/>
    <mergeCell ref="A23:E23"/>
    <mergeCell ref="H23:I23"/>
    <mergeCell ref="A27:I27"/>
    <mergeCell ref="A28:I28"/>
    <mergeCell ref="A11:I11"/>
    <mergeCell ref="A13:I13"/>
    <mergeCell ref="A14:I14"/>
    <mergeCell ref="A15:I15"/>
    <mergeCell ref="E16:E22"/>
    <mergeCell ref="A106:I106"/>
    <mergeCell ref="A107:I107"/>
    <mergeCell ref="A1:I1"/>
    <mergeCell ref="B2:D2"/>
    <mergeCell ref="B3:D3"/>
    <mergeCell ref="B4:D4"/>
    <mergeCell ref="B5:D5"/>
    <mergeCell ref="E2:I10"/>
    <mergeCell ref="B6:D6"/>
    <mergeCell ref="B7:D7"/>
    <mergeCell ref="B8:D8"/>
    <mergeCell ref="B9:D9"/>
    <mergeCell ref="B10:D10"/>
    <mergeCell ref="A59:E59"/>
    <mergeCell ref="H59:I59"/>
    <mergeCell ref="E24:E26"/>
  </mergeCells>
  <dataValidations count="1">
    <dataValidation allowBlank="1" showInputMessage="1" showErrorMessage="1" prompt="Purpose of Check Figure is to Verify Net Position Balance.  Formula consists of:  Assets (+) Deferred Outflows of Resources (-) Liabilities (-) Deferred Inflows of Resources (-) Net Position = 0" sqref="A236" xr:uid="{00000000-0002-0000-0200-000000000000}"/>
  </dataValidations>
  <pageMargins left="0.7" right="0.7" top="0.75" bottom="0.75" header="0.3" footer="0.3"/>
  <pageSetup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137"/>
  <sheetViews>
    <sheetView zoomScaleNormal="100" workbookViewId="0">
      <pane ySplit="12" topLeftCell="A13" activePane="bottomLeft" state="frozen"/>
      <selection pane="bottomLeft" sqref="A1:I1"/>
    </sheetView>
  </sheetViews>
  <sheetFormatPr defaultColWidth="0" defaultRowHeight="12" zeroHeight="1" x14ac:dyDescent="0.2"/>
  <cols>
    <col min="1" max="1" width="57.28515625" style="145" bestFit="1" customWidth="1"/>
    <col min="2" max="2" width="9.85546875" style="145" customWidth="1"/>
    <col min="3" max="3" width="6.7109375" style="125" customWidth="1"/>
    <col min="4" max="4" width="14" style="58" customWidth="1"/>
    <col min="5" max="5" width="12.140625" style="145" bestFit="1" customWidth="1"/>
    <col min="6" max="8" width="24.42578125" style="58" customWidth="1"/>
    <col min="9" max="9" width="44" style="58" customWidth="1"/>
    <col min="10" max="10" width="15.140625" style="58" hidden="1" customWidth="1"/>
    <col min="11" max="11" width="36.7109375" style="58" hidden="1" customWidth="1"/>
    <col min="12" max="15" width="0" style="58" hidden="1" customWidth="1"/>
    <col min="16" max="16384" width="8.7109375" style="58" hidden="1"/>
  </cols>
  <sheetData>
    <row r="1" spans="1:9" s="119" customFormat="1" ht="46.5" customHeight="1" x14ac:dyDescent="0.2">
      <c r="A1" s="185" t="s">
        <v>194</v>
      </c>
      <c r="B1" s="185"/>
      <c r="C1" s="185"/>
      <c r="D1" s="185"/>
      <c r="E1" s="185"/>
      <c r="F1" s="185"/>
      <c r="G1" s="185"/>
      <c r="H1" s="185"/>
      <c r="I1" s="185"/>
    </row>
    <row r="2" spans="1:9" x14ac:dyDescent="0.2">
      <c r="A2" s="57" t="s">
        <v>13</v>
      </c>
      <c r="B2" s="186"/>
      <c r="C2" s="186"/>
      <c r="D2" s="186"/>
      <c r="E2" s="187"/>
      <c r="F2" s="187"/>
      <c r="G2" s="187"/>
      <c r="H2" s="187"/>
      <c r="I2" s="187"/>
    </row>
    <row r="3" spans="1:9" x14ac:dyDescent="0.2">
      <c r="A3" s="59" t="s">
        <v>14</v>
      </c>
      <c r="B3" s="186"/>
      <c r="C3" s="186"/>
      <c r="D3" s="186"/>
      <c r="E3" s="187"/>
      <c r="F3" s="187"/>
      <c r="G3" s="187"/>
      <c r="H3" s="187"/>
      <c r="I3" s="187"/>
    </row>
    <row r="4" spans="1:9" x14ac:dyDescent="0.2">
      <c r="A4" s="59" t="s">
        <v>15</v>
      </c>
      <c r="B4" s="186"/>
      <c r="C4" s="186"/>
      <c r="D4" s="186"/>
      <c r="E4" s="187"/>
      <c r="F4" s="187"/>
      <c r="G4" s="187"/>
      <c r="H4" s="187"/>
      <c r="I4" s="187"/>
    </row>
    <row r="5" spans="1:9" x14ac:dyDescent="0.2">
      <c r="A5" s="59" t="s">
        <v>16</v>
      </c>
      <c r="B5" s="186"/>
      <c r="C5" s="186"/>
      <c r="D5" s="186"/>
      <c r="E5" s="187"/>
      <c r="F5" s="187"/>
      <c r="G5" s="187"/>
      <c r="H5" s="187"/>
      <c r="I5" s="187"/>
    </row>
    <row r="6" spans="1:9" x14ac:dyDescent="0.2">
      <c r="A6" s="60" t="s">
        <v>17</v>
      </c>
      <c r="B6" s="189">
        <v>2</v>
      </c>
      <c r="C6" s="189"/>
      <c r="D6" s="189"/>
      <c r="E6" s="187"/>
      <c r="F6" s="187"/>
      <c r="G6" s="187"/>
      <c r="H6" s="187"/>
      <c r="I6" s="187"/>
    </row>
    <row r="7" spans="1:9" x14ac:dyDescent="0.2">
      <c r="A7" s="60" t="s">
        <v>18</v>
      </c>
      <c r="B7" s="190"/>
      <c r="C7" s="190"/>
      <c r="D7" s="190"/>
      <c r="E7" s="187"/>
      <c r="F7" s="187"/>
      <c r="G7" s="187"/>
      <c r="H7" s="187"/>
      <c r="I7" s="187"/>
    </row>
    <row r="8" spans="1:9" x14ac:dyDescent="0.2">
      <c r="A8" s="61" t="s">
        <v>19</v>
      </c>
      <c r="B8" s="186" t="s">
        <v>20</v>
      </c>
      <c r="C8" s="186"/>
      <c r="D8" s="186"/>
      <c r="E8" s="187"/>
      <c r="F8" s="187"/>
      <c r="G8" s="187"/>
      <c r="H8" s="187"/>
      <c r="I8" s="187"/>
    </row>
    <row r="9" spans="1:9" x14ac:dyDescent="0.2">
      <c r="A9" s="61" t="s">
        <v>21</v>
      </c>
      <c r="B9" s="186"/>
      <c r="C9" s="186"/>
      <c r="D9" s="186"/>
      <c r="E9" s="187"/>
      <c r="F9" s="187"/>
      <c r="G9" s="187"/>
      <c r="H9" s="187"/>
      <c r="I9" s="187"/>
    </row>
    <row r="10" spans="1:9" ht="12.75" thickBot="1" x14ac:dyDescent="0.25">
      <c r="A10" s="60" t="s">
        <v>22</v>
      </c>
      <c r="B10" s="221">
        <v>99999</v>
      </c>
      <c r="C10" s="221"/>
      <c r="D10" s="221"/>
      <c r="E10" s="188"/>
      <c r="F10" s="188"/>
      <c r="G10" s="188"/>
      <c r="H10" s="188"/>
      <c r="I10" s="188"/>
    </row>
    <row r="11" spans="1:9" ht="78" customHeight="1" thickBot="1" x14ac:dyDescent="0.25">
      <c r="A11" s="195" t="s">
        <v>195</v>
      </c>
      <c r="B11" s="197"/>
      <c r="C11" s="197"/>
      <c r="D11" s="197"/>
      <c r="E11" s="197"/>
      <c r="F11" s="197"/>
      <c r="G11" s="197"/>
      <c r="H11" s="197"/>
      <c r="I11" s="198"/>
    </row>
    <row r="12" spans="1:9" s="121" customFormat="1" ht="38.25" customHeight="1" x14ac:dyDescent="0.2">
      <c r="A12" s="62" t="s">
        <v>23</v>
      </c>
      <c r="B12" s="63" t="s">
        <v>8</v>
      </c>
      <c r="C12" s="120" t="s">
        <v>24</v>
      </c>
      <c r="D12" s="63" t="s">
        <v>196</v>
      </c>
      <c r="E12" s="63" t="s">
        <v>26</v>
      </c>
      <c r="F12" s="64" t="s">
        <v>27</v>
      </c>
      <c r="G12" s="64" t="s">
        <v>28</v>
      </c>
      <c r="H12" s="64" t="s">
        <v>29</v>
      </c>
      <c r="I12" s="64" t="s">
        <v>30</v>
      </c>
    </row>
    <row r="13" spans="1:9" x14ac:dyDescent="0.2">
      <c r="A13" s="230" t="s">
        <v>197</v>
      </c>
      <c r="B13" s="230"/>
      <c r="C13" s="230"/>
      <c r="D13" s="230"/>
      <c r="E13" s="230"/>
      <c r="F13" s="230"/>
      <c r="G13" s="230"/>
      <c r="H13" s="230"/>
      <c r="I13" s="230"/>
    </row>
    <row r="14" spans="1:9" x14ac:dyDescent="0.2">
      <c r="A14" s="122" t="s">
        <v>198</v>
      </c>
      <c r="B14" s="123">
        <v>643</v>
      </c>
      <c r="C14" s="124"/>
      <c r="D14" s="125">
        <v>3688</v>
      </c>
      <c r="E14" s="231"/>
      <c r="F14" s="126"/>
      <c r="G14" s="126"/>
      <c r="H14" s="127">
        <f>+F14-G14</f>
        <v>0</v>
      </c>
      <c r="I14" s="72"/>
    </row>
    <row r="15" spans="1:9" x14ac:dyDescent="0.2">
      <c r="A15" s="122" t="s">
        <v>199</v>
      </c>
      <c r="B15" s="123">
        <v>643</v>
      </c>
      <c r="C15" s="128"/>
      <c r="D15" s="125">
        <v>3505</v>
      </c>
      <c r="E15" s="231"/>
      <c r="F15" s="126"/>
      <c r="G15" s="126"/>
      <c r="H15" s="127">
        <f t="shared" ref="H15:H42" si="0">+F15-G15</f>
        <v>0</v>
      </c>
      <c r="I15" s="72"/>
    </row>
    <row r="16" spans="1:9" x14ac:dyDescent="0.2">
      <c r="A16" s="129" t="s">
        <v>200</v>
      </c>
      <c r="B16" s="123">
        <v>643</v>
      </c>
      <c r="C16" s="128"/>
      <c r="D16" s="125">
        <v>3695</v>
      </c>
      <c r="E16" s="231"/>
      <c r="F16" s="126"/>
      <c r="G16" s="126"/>
      <c r="H16" s="127">
        <f t="shared" si="0"/>
        <v>0</v>
      </c>
      <c r="I16" s="72"/>
    </row>
    <row r="17" spans="1:9" x14ac:dyDescent="0.2">
      <c r="A17" s="122" t="s">
        <v>201</v>
      </c>
      <c r="B17" s="123">
        <v>643</v>
      </c>
      <c r="C17" s="128"/>
      <c r="D17" s="125">
        <v>3523</v>
      </c>
      <c r="E17" s="231"/>
      <c r="F17" s="126"/>
      <c r="G17" s="126"/>
      <c r="H17" s="127">
        <f t="shared" si="0"/>
        <v>0</v>
      </c>
      <c r="I17" s="72"/>
    </row>
    <row r="18" spans="1:9" x14ac:dyDescent="0.2">
      <c r="A18" s="122" t="s">
        <v>202</v>
      </c>
      <c r="B18" s="123">
        <v>643</v>
      </c>
      <c r="C18" s="128"/>
      <c r="D18" s="125">
        <v>3689</v>
      </c>
      <c r="E18" s="231"/>
      <c r="F18" s="126"/>
      <c r="G18" s="126"/>
      <c r="H18" s="127">
        <f t="shared" si="0"/>
        <v>0</v>
      </c>
      <c r="I18" s="72"/>
    </row>
    <row r="19" spans="1:9" x14ac:dyDescent="0.2">
      <c r="A19" s="129" t="s">
        <v>203</v>
      </c>
      <c r="B19" s="123">
        <v>643</v>
      </c>
      <c r="C19" s="128"/>
      <c r="D19" s="125">
        <v>3696</v>
      </c>
      <c r="E19" s="231"/>
      <c r="F19" s="126"/>
      <c r="G19" s="126"/>
      <c r="H19" s="127">
        <f t="shared" si="0"/>
        <v>0</v>
      </c>
      <c r="I19" s="72"/>
    </row>
    <row r="20" spans="1:9" x14ac:dyDescent="0.2">
      <c r="A20" s="122" t="s">
        <v>204</v>
      </c>
      <c r="B20" s="123">
        <v>643</v>
      </c>
      <c r="C20" s="128"/>
      <c r="D20" s="125">
        <v>3835</v>
      </c>
      <c r="E20" s="231"/>
      <c r="F20" s="126"/>
      <c r="G20" s="126"/>
      <c r="H20" s="127">
        <f t="shared" si="0"/>
        <v>0</v>
      </c>
      <c r="I20" s="72"/>
    </row>
    <row r="21" spans="1:9" x14ac:dyDescent="0.2">
      <c r="A21" s="122" t="s">
        <v>205</v>
      </c>
      <c r="B21" s="123">
        <v>643</v>
      </c>
      <c r="C21" s="128"/>
      <c r="D21" s="125">
        <v>3175</v>
      </c>
      <c r="E21" s="231"/>
      <c r="F21" s="126"/>
      <c r="G21" s="126"/>
      <c r="H21" s="127">
        <f t="shared" si="0"/>
        <v>0</v>
      </c>
      <c r="I21" s="72"/>
    </row>
    <row r="22" spans="1:9" x14ac:dyDescent="0.2">
      <c r="A22" s="129" t="s">
        <v>206</v>
      </c>
      <c r="B22" s="123">
        <v>643</v>
      </c>
      <c r="C22" s="128"/>
      <c r="D22" s="125">
        <v>3832</v>
      </c>
      <c r="E22" s="231"/>
      <c r="F22" s="126"/>
      <c r="G22" s="126"/>
      <c r="H22" s="127">
        <f t="shared" si="0"/>
        <v>0</v>
      </c>
      <c r="I22" s="72"/>
    </row>
    <row r="23" spans="1:9" x14ac:dyDescent="0.2">
      <c r="A23" s="122" t="s">
        <v>207</v>
      </c>
      <c r="B23" s="123">
        <v>643</v>
      </c>
      <c r="C23" s="128"/>
      <c r="D23" s="125">
        <v>3524</v>
      </c>
      <c r="E23" s="231"/>
      <c r="F23" s="126"/>
      <c r="G23" s="126"/>
      <c r="H23" s="127">
        <f t="shared" si="0"/>
        <v>0</v>
      </c>
      <c r="I23" s="72"/>
    </row>
    <row r="24" spans="1:9" x14ac:dyDescent="0.2">
      <c r="A24" s="122" t="s">
        <v>208</v>
      </c>
      <c r="B24" s="123">
        <v>643</v>
      </c>
      <c r="C24" s="128"/>
      <c r="D24" s="125">
        <v>3690</v>
      </c>
      <c r="E24" s="231"/>
      <c r="F24" s="126"/>
      <c r="G24" s="126"/>
      <c r="H24" s="127">
        <f t="shared" si="0"/>
        <v>0</v>
      </c>
      <c r="I24" s="72"/>
    </row>
    <row r="25" spans="1:9" x14ac:dyDescent="0.2">
      <c r="A25" s="129" t="s">
        <v>209</v>
      </c>
      <c r="B25" s="123">
        <v>643</v>
      </c>
      <c r="C25" s="128"/>
      <c r="D25" s="125">
        <v>3698</v>
      </c>
      <c r="E25" s="231"/>
      <c r="F25" s="126"/>
      <c r="G25" s="126"/>
      <c r="H25" s="127">
        <f t="shared" si="0"/>
        <v>0</v>
      </c>
      <c r="I25" s="72"/>
    </row>
    <row r="26" spans="1:9" x14ac:dyDescent="0.2">
      <c r="A26" s="130" t="s">
        <v>210</v>
      </c>
      <c r="B26" s="123">
        <v>643</v>
      </c>
      <c r="C26" s="128"/>
      <c r="D26" s="125">
        <v>3531</v>
      </c>
      <c r="E26" s="231"/>
      <c r="F26" s="126"/>
      <c r="G26" s="126"/>
      <c r="H26" s="127">
        <f t="shared" si="0"/>
        <v>0</v>
      </c>
      <c r="I26" s="72"/>
    </row>
    <row r="27" spans="1:9" x14ac:dyDescent="0.2">
      <c r="A27" s="130" t="s">
        <v>211</v>
      </c>
      <c r="B27" s="123">
        <v>643</v>
      </c>
      <c r="C27" s="128"/>
      <c r="D27" s="125">
        <v>3546</v>
      </c>
      <c r="E27" s="231"/>
      <c r="F27" s="126"/>
      <c r="G27" s="126"/>
      <c r="H27" s="127">
        <f t="shared" si="0"/>
        <v>0</v>
      </c>
      <c r="I27" s="72"/>
    </row>
    <row r="28" spans="1:9" x14ac:dyDescent="0.2">
      <c r="A28" s="131" t="s">
        <v>212</v>
      </c>
      <c r="B28" s="123">
        <v>643</v>
      </c>
      <c r="C28" s="128"/>
      <c r="D28" s="125">
        <v>3699</v>
      </c>
      <c r="E28" s="231"/>
      <c r="F28" s="126"/>
      <c r="G28" s="126"/>
      <c r="H28" s="127">
        <f t="shared" si="0"/>
        <v>0</v>
      </c>
      <c r="I28" s="72"/>
    </row>
    <row r="29" spans="1:9" x14ac:dyDescent="0.2">
      <c r="A29" s="130" t="s">
        <v>213</v>
      </c>
      <c r="B29" s="123">
        <v>643</v>
      </c>
      <c r="C29" s="128"/>
      <c r="D29" s="132">
        <v>3867</v>
      </c>
      <c r="E29" s="231"/>
      <c r="F29" s="126"/>
      <c r="G29" s="126"/>
      <c r="H29" s="127">
        <f t="shared" si="0"/>
        <v>0</v>
      </c>
      <c r="I29" s="72"/>
    </row>
    <row r="30" spans="1:9" x14ac:dyDescent="0.2">
      <c r="A30" s="130" t="s">
        <v>214</v>
      </c>
      <c r="B30" s="123">
        <v>643</v>
      </c>
      <c r="C30" s="128"/>
      <c r="D30" s="132">
        <v>3520</v>
      </c>
      <c r="E30" s="231"/>
      <c r="F30" s="126"/>
      <c r="G30" s="126"/>
      <c r="H30" s="127">
        <f t="shared" si="0"/>
        <v>0</v>
      </c>
      <c r="I30" s="72"/>
    </row>
    <row r="31" spans="1:9" x14ac:dyDescent="0.2">
      <c r="A31" s="130" t="s">
        <v>215</v>
      </c>
      <c r="B31" s="123">
        <v>643</v>
      </c>
      <c r="C31" s="128"/>
      <c r="D31" s="132">
        <v>3845</v>
      </c>
      <c r="E31" s="231"/>
      <c r="F31" s="126"/>
      <c r="G31" s="126"/>
      <c r="H31" s="127">
        <f t="shared" si="0"/>
        <v>0</v>
      </c>
      <c r="I31" s="72"/>
    </row>
    <row r="32" spans="1:9" x14ac:dyDescent="0.2">
      <c r="A32" s="130" t="s">
        <v>216</v>
      </c>
      <c r="B32" s="123">
        <v>643</v>
      </c>
      <c r="C32" s="128"/>
      <c r="D32" s="132">
        <v>3872</v>
      </c>
      <c r="E32" s="231"/>
      <c r="F32" s="126"/>
      <c r="G32" s="126"/>
      <c r="H32" s="127">
        <f>+F32-G32</f>
        <v>0</v>
      </c>
      <c r="I32" s="72"/>
    </row>
    <row r="33" spans="1:9" x14ac:dyDescent="0.2">
      <c r="A33" s="130" t="s">
        <v>217</v>
      </c>
      <c r="B33" s="123">
        <v>643</v>
      </c>
      <c r="C33" s="128"/>
      <c r="D33" s="132">
        <v>3831</v>
      </c>
      <c r="E33" s="231"/>
      <c r="F33" s="126"/>
      <c r="G33" s="126"/>
      <c r="H33" s="127">
        <f t="shared" si="0"/>
        <v>0</v>
      </c>
      <c r="I33" s="72"/>
    </row>
    <row r="34" spans="1:9" x14ac:dyDescent="0.2">
      <c r="A34" s="130" t="s">
        <v>218</v>
      </c>
      <c r="B34" s="123">
        <v>643</v>
      </c>
      <c r="C34" s="128"/>
      <c r="D34" s="132">
        <v>3978</v>
      </c>
      <c r="E34" s="128"/>
      <c r="F34" s="126"/>
      <c r="G34" s="126"/>
      <c r="H34" s="127">
        <f t="shared" si="0"/>
        <v>0</v>
      </c>
      <c r="I34" s="72"/>
    </row>
    <row r="35" spans="1:9" x14ac:dyDescent="0.2">
      <c r="A35" s="130" t="s">
        <v>219</v>
      </c>
      <c r="B35" s="123">
        <v>643</v>
      </c>
      <c r="C35" s="128"/>
      <c r="D35" s="132">
        <v>3504</v>
      </c>
      <c r="E35" s="133"/>
      <c r="F35" s="126"/>
      <c r="G35" s="126"/>
      <c r="H35" s="127">
        <f t="shared" si="0"/>
        <v>0</v>
      </c>
      <c r="I35" s="72"/>
    </row>
    <row r="36" spans="1:9" x14ac:dyDescent="0.2">
      <c r="A36" s="130" t="s">
        <v>220</v>
      </c>
      <c r="B36" s="123">
        <v>643</v>
      </c>
      <c r="C36" s="128"/>
      <c r="D36" s="132">
        <v>3842</v>
      </c>
      <c r="E36" s="128"/>
      <c r="F36" s="126"/>
      <c r="G36" s="126"/>
      <c r="H36" s="127">
        <f t="shared" si="0"/>
        <v>0</v>
      </c>
      <c r="I36" s="72"/>
    </row>
    <row r="37" spans="1:9" x14ac:dyDescent="0.2">
      <c r="A37" s="130" t="s">
        <v>221</v>
      </c>
      <c r="B37" s="123">
        <v>643</v>
      </c>
      <c r="C37" s="128"/>
      <c r="D37" s="132">
        <v>3739</v>
      </c>
      <c r="E37" s="231"/>
      <c r="F37" s="126"/>
      <c r="G37" s="126"/>
      <c r="H37" s="127">
        <f t="shared" si="0"/>
        <v>0</v>
      </c>
      <c r="I37" s="72"/>
    </row>
    <row r="38" spans="1:9" x14ac:dyDescent="0.2">
      <c r="A38" s="130" t="s">
        <v>222</v>
      </c>
      <c r="B38" s="123">
        <v>643</v>
      </c>
      <c r="C38" s="128"/>
      <c r="D38" s="132">
        <v>3738</v>
      </c>
      <c r="E38" s="231"/>
      <c r="F38" s="126"/>
      <c r="G38" s="126"/>
      <c r="H38" s="127">
        <f t="shared" si="0"/>
        <v>0</v>
      </c>
      <c r="I38" s="72"/>
    </row>
    <row r="39" spans="1:9" x14ac:dyDescent="0.2">
      <c r="A39" s="130" t="s">
        <v>223</v>
      </c>
      <c r="B39" s="123">
        <v>643</v>
      </c>
      <c r="C39" s="128"/>
      <c r="D39" s="132">
        <v>3758</v>
      </c>
      <c r="E39" s="231"/>
      <c r="F39" s="126"/>
      <c r="G39" s="126"/>
      <c r="H39" s="127">
        <f t="shared" si="0"/>
        <v>0</v>
      </c>
      <c r="I39" s="72"/>
    </row>
    <row r="40" spans="1:9" x14ac:dyDescent="0.2">
      <c r="A40" s="130" t="s">
        <v>224</v>
      </c>
      <c r="B40" s="123">
        <v>643</v>
      </c>
      <c r="C40" s="128"/>
      <c r="D40" s="132">
        <v>3868</v>
      </c>
      <c r="E40" s="231"/>
      <c r="F40" s="126"/>
      <c r="G40" s="126"/>
      <c r="H40" s="127">
        <f t="shared" si="0"/>
        <v>0</v>
      </c>
      <c r="I40" s="72"/>
    </row>
    <row r="41" spans="1:9" x14ac:dyDescent="0.2">
      <c r="A41" s="130" t="s">
        <v>225</v>
      </c>
      <c r="B41" s="67">
        <v>643</v>
      </c>
      <c r="C41" s="124"/>
      <c r="D41" s="132">
        <v>3970</v>
      </c>
      <c r="E41" s="231"/>
      <c r="F41" s="70"/>
      <c r="G41" s="70"/>
      <c r="H41" s="71">
        <f t="shared" si="0"/>
        <v>0</v>
      </c>
      <c r="I41" s="72"/>
    </row>
    <row r="42" spans="1:9" x14ac:dyDescent="0.2">
      <c r="A42" s="130" t="s">
        <v>226</v>
      </c>
      <c r="B42" s="123">
        <v>643</v>
      </c>
      <c r="C42" s="128"/>
      <c r="D42" s="125">
        <v>3498</v>
      </c>
      <c r="E42" s="231"/>
      <c r="F42" s="134"/>
      <c r="G42" s="134"/>
      <c r="H42" s="127">
        <f t="shared" si="0"/>
        <v>0</v>
      </c>
      <c r="I42" s="72"/>
    </row>
    <row r="43" spans="1:9" x14ac:dyDescent="0.2">
      <c r="A43" s="236" t="s">
        <v>227</v>
      </c>
      <c r="B43" s="236"/>
      <c r="C43" s="236"/>
      <c r="D43" s="236"/>
      <c r="E43" s="237"/>
      <c r="F43" s="127">
        <f>SUM(F14:F42)</f>
        <v>0</v>
      </c>
      <c r="G43" s="127">
        <f>SUM(G14:G42)</f>
        <v>0</v>
      </c>
      <c r="H43" s="193"/>
      <c r="I43" s="193"/>
    </row>
    <row r="44" spans="1:9" x14ac:dyDescent="0.2">
      <c r="A44" s="230" t="s">
        <v>228</v>
      </c>
      <c r="B44" s="230"/>
      <c r="C44" s="230"/>
      <c r="D44" s="230"/>
      <c r="E44" s="230"/>
      <c r="F44" s="230"/>
      <c r="G44" s="230"/>
      <c r="H44" s="230"/>
      <c r="I44" s="230"/>
    </row>
    <row r="45" spans="1:9" x14ac:dyDescent="0.2">
      <c r="A45" s="130" t="s">
        <v>229</v>
      </c>
      <c r="B45" s="123">
        <v>642</v>
      </c>
      <c r="C45" s="135"/>
      <c r="D45" s="125">
        <v>7393</v>
      </c>
      <c r="E45" s="231"/>
      <c r="F45" s="126"/>
      <c r="G45" s="126"/>
      <c r="H45" s="127">
        <f t="shared" ref="H45:H71" si="1">+F45-G45</f>
        <v>0</v>
      </c>
      <c r="I45" s="72"/>
    </row>
    <row r="46" spans="1:9" x14ac:dyDescent="0.2">
      <c r="A46" s="130" t="s">
        <v>230</v>
      </c>
      <c r="B46" s="123">
        <v>642</v>
      </c>
      <c r="C46" s="128"/>
      <c r="D46" s="125">
        <v>7010</v>
      </c>
      <c r="E46" s="231"/>
      <c r="F46" s="126"/>
      <c r="G46" s="126"/>
      <c r="H46" s="127">
        <f t="shared" si="1"/>
        <v>0</v>
      </c>
      <c r="I46" s="72"/>
    </row>
    <row r="47" spans="1:9" x14ac:dyDescent="0.2">
      <c r="A47" s="130" t="s">
        <v>231</v>
      </c>
      <c r="B47" s="123" t="s">
        <v>113</v>
      </c>
      <c r="C47" s="128"/>
      <c r="D47" s="125" t="s">
        <v>232</v>
      </c>
      <c r="E47" s="231"/>
      <c r="F47" s="126"/>
      <c r="G47" s="136"/>
      <c r="H47" s="127">
        <f t="shared" si="1"/>
        <v>0</v>
      </c>
      <c r="I47" s="137" t="s">
        <v>233</v>
      </c>
    </row>
    <row r="48" spans="1:9" x14ac:dyDescent="0.2">
      <c r="A48" s="130" t="s">
        <v>234</v>
      </c>
      <c r="B48" s="123">
        <v>642</v>
      </c>
      <c r="C48" s="128"/>
      <c r="D48" s="125">
        <v>7253</v>
      </c>
      <c r="E48" s="231"/>
      <c r="F48" s="126"/>
      <c r="G48" s="70"/>
      <c r="H48" s="127">
        <f t="shared" si="1"/>
        <v>0</v>
      </c>
      <c r="I48" s="72"/>
    </row>
    <row r="49" spans="1:9" x14ac:dyDescent="0.2">
      <c r="A49" s="130" t="s">
        <v>235</v>
      </c>
      <c r="B49" s="123">
        <v>642</v>
      </c>
      <c r="C49" s="128"/>
      <c r="D49" s="125">
        <v>7101</v>
      </c>
      <c r="E49" s="231"/>
      <c r="F49" s="126"/>
      <c r="G49" s="126"/>
      <c r="H49" s="127">
        <f t="shared" si="1"/>
        <v>0</v>
      </c>
      <c r="I49" s="72"/>
    </row>
    <row r="50" spans="1:9" x14ac:dyDescent="0.2">
      <c r="A50" s="130" t="s">
        <v>236</v>
      </c>
      <c r="B50" s="123">
        <v>642</v>
      </c>
      <c r="C50" s="128"/>
      <c r="D50" s="125">
        <v>7300</v>
      </c>
      <c r="E50" s="231"/>
      <c r="F50" s="126"/>
      <c r="G50" s="126"/>
      <c r="H50" s="127">
        <f t="shared" si="1"/>
        <v>0</v>
      </c>
      <c r="I50" s="72"/>
    </row>
    <row r="51" spans="1:9" x14ac:dyDescent="0.2">
      <c r="A51" s="130" t="s">
        <v>237</v>
      </c>
      <c r="B51" s="123">
        <v>642</v>
      </c>
      <c r="C51" s="128"/>
      <c r="D51" s="125">
        <v>7524</v>
      </c>
      <c r="E51" s="231"/>
      <c r="F51" s="126"/>
      <c r="G51" s="126"/>
      <c r="H51" s="127">
        <f t="shared" si="1"/>
        <v>0</v>
      </c>
      <c r="I51" s="72"/>
    </row>
    <row r="52" spans="1:9" x14ac:dyDescent="0.2">
      <c r="A52" s="130" t="s">
        <v>238</v>
      </c>
      <c r="B52" s="123">
        <v>642</v>
      </c>
      <c r="C52" s="128"/>
      <c r="D52" s="125">
        <v>7263</v>
      </c>
      <c r="E52" s="231"/>
      <c r="F52" s="126"/>
      <c r="G52" s="126"/>
      <c r="H52" s="127">
        <f t="shared" si="1"/>
        <v>0</v>
      </c>
      <c r="I52" s="72"/>
    </row>
    <row r="53" spans="1:9" x14ac:dyDescent="0.2">
      <c r="A53" s="130" t="s">
        <v>239</v>
      </c>
      <c r="B53" s="123">
        <v>642</v>
      </c>
      <c r="C53" s="128"/>
      <c r="D53" s="125">
        <v>7470</v>
      </c>
      <c r="E53" s="231"/>
      <c r="F53" s="126"/>
      <c r="G53" s="126"/>
      <c r="H53" s="127">
        <f t="shared" si="1"/>
        <v>0</v>
      </c>
      <c r="I53" s="72"/>
    </row>
    <row r="54" spans="1:9" x14ac:dyDescent="0.2">
      <c r="A54" s="130" t="s">
        <v>240</v>
      </c>
      <c r="B54" s="123">
        <v>642</v>
      </c>
      <c r="C54" s="128"/>
      <c r="D54" s="125">
        <v>7273</v>
      </c>
      <c r="E54" s="231"/>
      <c r="F54" s="126"/>
      <c r="G54" s="126"/>
      <c r="H54" s="127">
        <f t="shared" si="1"/>
        <v>0</v>
      </c>
      <c r="I54" s="72"/>
    </row>
    <row r="55" spans="1:9" x14ac:dyDescent="0.2">
      <c r="A55" s="130" t="s">
        <v>241</v>
      </c>
      <c r="B55" s="123">
        <v>642</v>
      </c>
      <c r="C55" s="128"/>
      <c r="D55" s="125">
        <v>7978</v>
      </c>
      <c r="E55" s="128"/>
      <c r="F55" s="126"/>
      <c r="G55" s="126"/>
      <c r="H55" s="127">
        <f t="shared" si="1"/>
        <v>0</v>
      </c>
      <c r="I55" s="72"/>
    </row>
    <row r="56" spans="1:9" x14ac:dyDescent="0.2">
      <c r="A56" s="130" t="s">
        <v>242</v>
      </c>
      <c r="B56" s="123">
        <v>642</v>
      </c>
      <c r="C56" s="128"/>
      <c r="D56" s="125">
        <v>7615</v>
      </c>
      <c r="E56" s="128"/>
      <c r="F56" s="126"/>
      <c r="G56" s="126"/>
      <c r="H56" s="127">
        <f t="shared" si="1"/>
        <v>0</v>
      </c>
      <c r="I56" s="72"/>
    </row>
    <row r="57" spans="1:9" x14ac:dyDescent="0.2">
      <c r="A57" s="130" t="s">
        <v>472</v>
      </c>
      <c r="B57" s="123">
        <v>642</v>
      </c>
      <c r="C57" s="128"/>
      <c r="D57" s="125">
        <v>7861</v>
      </c>
      <c r="E57" s="231"/>
      <c r="F57" s="126"/>
      <c r="G57" s="126"/>
      <c r="H57" s="127">
        <f t="shared" si="1"/>
        <v>0</v>
      </c>
      <c r="I57" s="72"/>
    </row>
    <row r="58" spans="1:9" x14ac:dyDescent="0.2">
      <c r="A58" s="130" t="s">
        <v>474</v>
      </c>
      <c r="B58" s="123">
        <v>642</v>
      </c>
      <c r="C58" s="128"/>
      <c r="D58" s="125">
        <v>7878</v>
      </c>
      <c r="E58" s="231"/>
      <c r="F58" s="126"/>
      <c r="G58" s="126"/>
      <c r="H58" s="127">
        <f t="shared" si="1"/>
        <v>0</v>
      </c>
      <c r="I58" s="72"/>
    </row>
    <row r="59" spans="1:9" x14ac:dyDescent="0.2">
      <c r="A59" s="130" t="s">
        <v>473</v>
      </c>
      <c r="B59" s="123">
        <v>642</v>
      </c>
      <c r="C59" s="128"/>
      <c r="D59" s="125">
        <v>7879</v>
      </c>
      <c r="E59" s="231"/>
      <c r="F59" s="126"/>
      <c r="G59" s="126"/>
      <c r="H59" s="127">
        <f t="shared" si="1"/>
        <v>0</v>
      </c>
      <c r="I59" s="72"/>
    </row>
    <row r="60" spans="1:9" x14ac:dyDescent="0.2">
      <c r="A60" s="138" t="s">
        <v>467</v>
      </c>
      <c r="B60" s="83">
        <v>642</v>
      </c>
      <c r="C60" s="124"/>
      <c r="D60" s="139">
        <v>7885</v>
      </c>
      <c r="E60" s="231"/>
      <c r="F60" s="126"/>
      <c r="G60" s="126"/>
      <c r="H60" s="71">
        <f t="shared" si="1"/>
        <v>0</v>
      </c>
      <c r="I60" s="72"/>
    </row>
    <row r="61" spans="1:9" x14ac:dyDescent="0.2">
      <c r="A61" s="130" t="s">
        <v>243</v>
      </c>
      <c r="B61" s="123">
        <v>642</v>
      </c>
      <c r="C61" s="128"/>
      <c r="D61" s="125">
        <v>7936</v>
      </c>
      <c r="E61" s="231"/>
      <c r="F61" s="126"/>
      <c r="G61" s="126"/>
      <c r="H61" s="127">
        <f t="shared" si="1"/>
        <v>0</v>
      </c>
      <c r="I61" s="72"/>
    </row>
    <row r="62" spans="1:9" x14ac:dyDescent="0.2">
      <c r="A62" s="130" t="s">
        <v>244</v>
      </c>
      <c r="B62" s="123">
        <v>642</v>
      </c>
      <c r="C62" s="128"/>
      <c r="D62" s="125">
        <v>7862</v>
      </c>
      <c r="E62" s="231"/>
      <c r="F62" s="126"/>
      <c r="G62" s="126"/>
      <c r="H62" s="127">
        <f t="shared" si="1"/>
        <v>0</v>
      </c>
      <c r="I62" s="72"/>
    </row>
    <row r="63" spans="1:9" x14ac:dyDescent="0.2">
      <c r="A63" s="130" t="s">
        <v>245</v>
      </c>
      <c r="B63" s="123">
        <v>642</v>
      </c>
      <c r="C63" s="128"/>
      <c r="D63" s="125">
        <v>7806</v>
      </c>
      <c r="E63" s="231"/>
      <c r="F63" s="126"/>
      <c r="G63" s="126"/>
      <c r="H63" s="127">
        <f t="shared" si="1"/>
        <v>0</v>
      </c>
      <c r="I63" s="72"/>
    </row>
    <row r="64" spans="1:9" x14ac:dyDescent="0.2">
      <c r="A64" s="130" t="s">
        <v>246</v>
      </c>
      <c r="B64" s="123">
        <v>642</v>
      </c>
      <c r="C64" s="128"/>
      <c r="D64" s="125">
        <v>7583</v>
      </c>
      <c r="E64" s="231"/>
      <c r="F64" s="126"/>
      <c r="G64" s="126"/>
      <c r="H64" s="127">
        <f t="shared" si="1"/>
        <v>0</v>
      </c>
      <c r="I64" s="72"/>
    </row>
    <row r="65" spans="1:9" x14ac:dyDescent="0.2">
      <c r="A65" s="130" t="s">
        <v>435</v>
      </c>
      <c r="B65" s="123">
        <v>642</v>
      </c>
      <c r="C65" s="128"/>
      <c r="D65" s="125">
        <v>7840</v>
      </c>
      <c r="E65" s="231"/>
      <c r="F65" s="126"/>
      <c r="G65" s="126"/>
      <c r="H65" s="127">
        <f t="shared" si="1"/>
        <v>0</v>
      </c>
      <c r="I65" s="72"/>
    </row>
    <row r="66" spans="1:9" x14ac:dyDescent="0.2">
      <c r="A66" s="130" t="s">
        <v>152</v>
      </c>
      <c r="B66" s="123">
        <v>642</v>
      </c>
      <c r="C66" s="128"/>
      <c r="D66" s="132">
        <v>7869</v>
      </c>
      <c r="E66" s="231"/>
      <c r="F66" s="126"/>
      <c r="G66" s="126"/>
      <c r="H66" s="127">
        <f t="shared" si="1"/>
        <v>0</v>
      </c>
      <c r="I66" s="72"/>
    </row>
    <row r="67" spans="1:9" x14ac:dyDescent="0.2">
      <c r="A67" s="130" t="s">
        <v>247</v>
      </c>
      <c r="B67" s="123" t="s">
        <v>113</v>
      </c>
      <c r="C67" s="124"/>
      <c r="D67" s="132">
        <v>7036</v>
      </c>
      <c r="E67" s="231"/>
      <c r="F67" s="126"/>
      <c r="G67" s="126"/>
      <c r="H67" s="127">
        <f>+F67-G67</f>
        <v>0</v>
      </c>
      <c r="I67" s="58" t="s">
        <v>114</v>
      </c>
    </row>
    <row r="68" spans="1:9" x14ac:dyDescent="0.2">
      <c r="A68" s="130" t="s">
        <v>248</v>
      </c>
      <c r="B68" s="123" t="s">
        <v>113</v>
      </c>
      <c r="C68" s="124"/>
      <c r="D68" s="132">
        <v>7039</v>
      </c>
      <c r="E68" s="231"/>
      <c r="F68" s="126"/>
      <c r="G68" s="126"/>
      <c r="H68" s="127">
        <f>+F68-G68</f>
        <v>0</v>
      </c>
      <c r="I68" s="58" t="s">
        <v>114</v>
      </c>
    </row>
    <row r="69" spans="1:9" x14ac:dyDescent="0.2">
      <c r="A69" s="130" t="s">
        <v>249</v>
      </c>
      <c r="B69" s="123">
        <v>642</v>
      </c>
      <c r="C69" s="124"/>
      <c r="D69" s="132">
        <v>7859</v>
      </c>
      <c r="E69" s="231"/>
      <c r="F69" s="126"/>
      <c r="G69" s="126"/>
      <c r="H69" s="127">
        <f t="shared" si="1"/>
        <v>0</v>
      </c>
      <c r="I69" s="72"/>
    </row>
    <row r="70" spans="1:9" x14ac:dyDescent="0.2">
      <c r="A70" s="130" t="s">
        <v>439</v>
      </c>
      <c r="B70" s="123">
        <v>642</v>
      </c>
      <c r="C70" s="124"/>
      <c r="D70" s="132">
        <v>7056</v>
      </c>
      <c r="E70" s="231"/>
      <c r="F70" s="126"/>
      <c r="G70" s="126"/>
      <c r="H70" s="127">
        <f t="shared" si="1"/>
        <v>0</v>
      </c>
      <c r="I70" s="58" t="s">
        <v>114</v>
      </c>
    </row>
    <row r="71" spans="1:9" x14ac:dyDescent="0.2">
      <c r="A71" s="130" t="s">
        <v>440</v>
      </c>
      <c r="B71" s="123">
        <v>642</v>
      </c>
      <c r="C71" s="124"/>
      <c r="D71" s="132">
        <v>7089</v>
      </c>
      <c r="E71" s="231"/>
      <c r="F71" s="126"/>
      <c r="G71" s="126"/>
      <c r="H71" s="127">
        <f t="shared" si="1"/>
        <v>0</v>
      </c>
      <c r="I71" s="58" t="s">
        <v>114</v>
      </c>
    </row>
    <row r="72" spans="1:9" x14ac:dyDescent="0.2">
      <c r="A72" s="130" t="s">
        <v>250</v>
      </c>
      <c r="B72" s="123">
        <v>642</v>
      </c>
      <c r="C72" s="128"/>
      <c r="D72" s="125">
        <v>7210</v>
      </c>
      <c r="E72" s="231"/>
      <c r="F72" s="134"/>
      <c r="G72" s="134"/>
      <c r="H72" s="127">
        <f>+F72-G72</f>
        <v>0</v>
      </c>
      <c r="I72" s="72"/>
    </row>
    <row r="73" spans="1:9" x14ac:dyDescent="0.2">
      <c r="A73" s="222" t="s">
        <v>251</v>
      </c>
      <c r="B73" s="222"/>
      <c r="C73" s="222"/>
      <c r="D73" s="222"/>
      <c r="E73" s="223"/>
      <c r="F73" s="127">
        <f>SUM(F45:F72)</f>
        <v>0</v>
      </c>
      <c r="G73" s="127">
        <f>SUM(G45:G72)</f>
        <v>0</v>
      </c>
      <c r="H73" s="193"/>
      <c r="I73" s="193"/>
    </row>
    <row r="74" spans="1:9" x14ac:dyDescent="0.2">
      <c r="A74" s="241" t="s">
        <v>252</v>
      </c>
      <c r="B74" s="241"/>
      <c r="C74" s="241"/>
      <c r="D74" s="241"/>
      <c r="E74" s="242"/>
      <c r="F74" s="127">
        <f>-F43+F73</f>
        <v>0</v>
      </c>
      <c r="G74" s="127">
        <f>-G43+G73</f>
        <v>0</v>
      </c>
      <c r="H74" s="193"/>
      <c r="I74" s="193"/>
    </row>
    <row r="75" spans="1:9" x14ac:dyDescent="0.2">
      <c r="A75" s="232" t="s">
        <v>253</v>
      </c>
      <c r="B75" s="232"/>
      <c r="C75" s="232"/>
      <c r="D75" s="232"/>
      <c r="E75" s="232"/>
      <c r="F75" s="232"/>
      <c r="G75" s="232"/>
      <c r="H75" s="232"/>
      <c r="I75" s="232"/>
    </row>
    <row r="76" spans="1:9" x14ac:dyDescent="0.2">
      <c r="A76" s="140" t="s">
        <v>254</v>
      </c>
      <c r="B76" s="123">
        <v>462</v>
      </c>
      <c r="C76" s="128"/>
      <c r="D76" s="125">
        <v>9400</v>
      </c>
      <c r="E76" s="231"/>
      <c r="F76" s="126"/>
      <c r="G76" s="126"/>
      <c r="H76" s="127">
        <f t="shared" ref="H76:H113" si="2">+F76-G76</f>
        <v>0</v>
      </c>
      <c r="I76" s="72"/>
    </row>
    <row r="77" spans="1:9" x14ac:dyDescent="0.2">
      <c r="A77" s="141" t="s">
        <v>255</v>
      </c>
      <c r="B77" s="123">
        <v>462</v>
      </c>
      <c r="C77" s="128"/>
      <c r="D77" s="132">
        <v>9420</v>
      </c>
      <c r="E77" s="231"/>
      <c r="F77" s="126"/>
      <c r="G77" s="126"/>
      <c r="H77" s="127">
        <f t="shared" si="2"/>
        <v>0</v>
      </c>
      <c r="I77" s="72"/>
    </row>
    <row r="78" spans="1:9" x14ac:dyDescent="0.2">
      <c r="A78" s="141" t="s">
        <v>256</v>
      </c>
      <c r="B78" s="123">
        <v>462</v>
      </c>
      <c r="C78" s="128"/>
      <c r="D78" s="132">
        <v>9465</v>
      </c>
      <c r="E78" s="231"/>
      <c r="F78" s="126"/>
      <c r="G78" s="126"/>
      <c r="H78" s="127">
        <f t="shared" si="2"/>
        <v>0</v>
      </c>
      <c r="I78" s="72"/>
    </row>
    <row r="79" spans="1:9" x14ac:dyDescent="0.2">
      <c r="A79" s="141" t="s">
        <v>257</v>
      </c>
      <c r="B79" s="123">
        <v>462</v>
      </c>
      <c r="C79" s="128"/>
      <c r="D79" s="132">
        <v>9445</v>
      </c>
      <c r="E79" s="231"/>
      <c r="F79" s="126"/>
      <c r="G79" s="126"/>
      <c r="H79" s="127">
        <f t="shared" si="2"/>
        <v>0</v>
      </c>
      <c r="I79" s="72"/>
    </row>
    <row r="80" spans="1:9" x14ac:dyDescent="0.2">
      <c r="A80" s="141" t="s">
        <v>258</v>
      </c>
      <c r="B80" s="123">
        <v>462</v>
      </c>
      <c r="C80" s="128"/>
      <c r="D80" s="132">
        <v>9448</v>
      </c>
      <c r="E80" s="231"/>
      <c r="F80" s="126"/>
      <c r="G80" s="126"/>
      <c r="H80" s="127">
        <f>+F80-G80</f>
        <v>0</v>
      </c>
      <c r="I80" s="72"/>
    </row>
    <row r="81" spans="1:9" x14ac:dyDescent="0.2">
      <c r="A81" s="141" t="s">
        <v>259</v>
      </c>
      <c r="B81" s="123" t="s">
        <v>113</v>
      </c>
      <c r="C81" s="128"/>
      <c r="D81" s="132">
        <v>9435</v>
      </c>
      <c r="E81" s="231"/>
      <c r="F81" s="126"/>
      <c r="G81" s="136">
        <v>0</v>
      </c>
      <c r="H81" s="127">
        <f t="shared" si="2"/>
        <v>0</v>
      </c>
      <c r="I81" s="58" t="s">
        <v>233</v>
      </c>
    </row>
    <row r="82" spans="1:9" x14ac:dyDescent="0.2">
      <c r="A82" s="141" t="s">
        <v>260</v>
      </c>
      <c r="B82" s="123" t="s">
        <v>113</v>
      </c>
      <c r="C82" s="128"/>
      <c r="D82" s="132">
        <v>9425</v>
      </c>
      <c r="E82" s="231"/>
      <c r="F82" s="126"/>
      <c r="G82" s="136">
        <v>0</v>
      </c>
      <c r="H82" s="127">
        <f t="shared" si="2"/>
        <v>0</v>
      </c>
      <c r="I82" s="58" t="s">
        <v>233</v>
      </c>
    </row>
    <row r="83" spans="1:9" x14ac:dyDescent="0.2">
      <c r="A83" s="141" t="s">
        <v>261</v>
      </c>
      <c r="B83" s="123">
        <v>462</v>
      </c>
      <c r="C83" s="128"/>
      <c r="D83" s="132">
        <v>9470</v>
      </c>
      <c r="E83" s="231"/>
      <c r="F83" s="126"/>
      <c r="G83" s="126"/>
      <c r="H83" s="127">
        <f t="shared" si="2"/>
        <v>0</v>
      </c>
      <c r="I83" s="72"/>
    </row>
    <row r="84" spans="1:9" x14ac:dyDescent="0.2">
      <c r="A84" s="141" t="s">
        <v>262</v>
      </c>
      <c r="B84" s="123" t="s">
        <v>113</v>
      </c>
      <c r="C84" s="128"/>
      <c r="D84" s="132">
        <v>9486</v>
      </c>
      <c r="E84" s="231"/>
      <c r="F84" s="126"/>
      <c r="G84" s="136">
        <v>0</v>
      </c>
      <c r="H84" s="127">
        <f t="shared" si="2"/>
        <v>0</v>
      </c>
      <c r="I84" s="58" t="s">
        <v>233</v>
      </c>
    </row>
    <row r="85" spans="1:9" x14ac:dyDescent="0.2">
      <c r="A85" s="141" t="s">
        <v>263</v>
      </c>
      <c r="B85" s="123">
        <v>462</v>
      </c>
      <c r="C85" s="128"/>
      <c r="D85" s="132">
        <v>9485</v>
      </c>
      <c r="E85" s="231"/>
      <c r="F85" s="126"/>
      <c r="G85" s="126"/>
      <c r="H85" s="127">
        <f t="shared" si="2"/>
        <v>0</v>
      </c>
      <c r="I85" s="72"/>
    </row>
    <row r="86" spans="1:9" x14ac:dyDescent="0.2">
      <c r="A86" s="140" t="s">
        <v>264</v>
      </c>
      <c r="B86" s="123">
        <v>643</v>
      </c>
      <c r="C86" s="128"/>
      <c r="D86" s="125">
        <v>3725</v>
      </c>
      <c r="E86" s="128"/>
      <c r="F86" s="126"/>
      <c r="G86" s="126"/>
      <c r="H86" s="127">
        <f t="shared" si="2"/>
        <v>0</v>
      </c>
      <c r="I86" s="72"/>
    </row>
    <row r="87" spans="1:9" x14ac:dyDescent="0.2">
      <c r="A87" s="140" t="s">
        <v>265</v>
      </c>
      <c r="B87" s="123">
        <v>642</v>
      </c>
      <c r="C87" s="128"/>
      <c r="D87" s="125">
        <v>7614</v>
      </c>
      <c r="E87" s="128"/>
      <c r="F87" s="126"/>
      <c r="G87" s="126"/>
      <c r="H87" s="127">
        <f t="shared" si="2"/>
        <v>0</v>
      </c>
      <c r="I87" s="72"/>
    </row>
    <row r="88" spans="1:9" x14ac:dyDescent="0.2">
      <c r="A88" s="140" t="s">
        <v>217</v>
      </c>
      <c r="B88" s="123">
        <v>643</v>
      </c>
      <c r="C88" s="128"/>
      <c r="D88" s="125">
        <v>3701</v>
      </c>
      <c r="E88" s="133"/>
      <c r="F88" s="126"/>
      <c r="G88" s="126"/>
      <c r="H88" s="127">
        <f t="shared" si="2"/>
        <v>0</v>
      </c>
      <c r="I88" s="72"/>
    </row>
    <row r="89" spans="1:9" x14ac:dyDescent="0.2">
      <c r="A89" s="140" t="s">
        <v>266</v>
      </c>
      <c r="B89" s="123">
        <v>643</v>
      </c>
      <c r="C89" s="128"/>
      <c r="D89" s="125">
        <v>3971</v>
      </c>
      <c r="E89" s="128"/>
      <c r="F89" s="126"/>
      <c r="G89" s="126"/>
      <c r="H89" s="127">
        <f t="shared" si="2"/>
        <v>0</v>
      </c>
      <c r="I89" s="72"/>
    </row>
    <row r="90" spans="1:9" x14ac:dyDescent="0.2">
      <c r="A90" s="140" t="s">
        <v>267</v>
      </c>
      <c r="B90" s="123">
        <v>642</v>
      </c>
      <c r="C90" s="128"/>
      <c r="D90" s="125">
        <v>7971</v>
      </c>
      <c r="E90" s="128"/>
      <c r="F90" s="126"/>
      <c r="G90" s="126"/>
      <c r="H90" s="127">
        <f t="shared" si="2"/>
        <v>0</v>
      </c>
      <c r="I90" s="72"/>
    </row>
    <row r="91" spans="1:9" x14ac:dyDescent="0.2">
      <c r="A91" s="140" t="s">
        <v>268</v>
      </c>
      <c r="B91" s="123">
        <v>643</v>
      </c>
      <c r="C91" s="128"/>
      <c r="D91" s="132">
        <v>3866</v>
      </c>
      <c r="E91" s="142"/>
      <c r="F91" s="126"/>
      <c r="G91" s="126"/>
      <c r="H91" s="127">
        <f t="shared" si="2"/>
        <v>0</v>
      </c>
      <c r="I91" s="72"/>
    </row>
    <row r="92" spans="1:9" x14ac:dyDescent="0.2">
      <c r="A92" s="140" t="s">
        <v>269</v>
      </c>
      <c r="B92" s="123">
        <v>643</v>
      </c>
      <c r="C92" s="128"/>
      <c r="D92" s="132">
        <v>3740</v>
      </c>
      <c r="E92" s="133"/>
      <c r="F92" s="126"/>
      <c r="G92" s="126"/>
      <c r="H92" s="127">
        <f t="shared" si="2"/>
        <v>0</v>
      </c>
      <c r="I92" s="72"/>
    </row>
    <row r="93" spans="1:9" x14ac:dyDescent="0.2">
      <c r="A93" s="130" t="s">
        <v>270</v>
      </c>
      <c r="B93" s="123">
        <v>643</v>
      </c>
      <c r="C93" s="128"/>
      <c r="D93" s="132">
        <v>3746</v>
      </c>
      <c r="E93" s="133"/>
      <c r="F93" s="126"/>
      <c r="G93" s="126"/>
      <c r="H93" s="127">
        <f t="shared" si="2"/>
        <v>0</v>
      </c>
      <c r="I93" s="72"/>
    </row>
    <row r="94" spans="1:9" x14ac:dyDescent="0.2">
      <c r="A94" s="130" t="s">
        <v>271</v>
      </c>
      <c r="B94" s="123">
        <v>643</v>
      </c>
      <c r="C94" s="128"/>
      <c r="D94" s="132">
        <v>3521</v>
      </c>
      <c r="E94" s="133"/>
      <c r="F94" s="126"/>
      <c r="G94" s="126"/>
      <c r="H94" s="127">
        <f t="shared" si="2"/>
        <v>0</v>
      </c>
      <c r="I94" s="72"/>
    </row>
    <row r="95" spans="1:9" x14ac:dyDescent="0.2">
      <c r="A95" s="130" t="s">
        <v>272</v>
      </c>
      <c r="B95" s="123">
        <v>643</v>
      </c>
      <c r="C95" s="128"/>
      <c r="D95" s="132">
        <v>3852</v>
      </c>
      <c r="E95" s="133"/>
      <c r="F95" s="126"/>
      <c r="G95" s="126"/>
      <c r="H95" s="127">
        <f t="shared" si="2"/>
        <v>0</v>
      </c>
      <c r="I95" s="72"/>
    </row>
    <row r="96" spans="1:9" x14ac:dyDescent="0.2">
      <c r="A96" s="130" t="s">
        <v>273</v>
      </c>
      <c r="B96" s="123">
        <v>643</v>
      </c>
      <c r="C96" s="128"/>
      <c r="D96" s="132">
        <v>3496</v>
      </c>
      <c r="E96" s="133"/>
      <c r="F96" s="126"/>
      <c r="G96" s="126"/>
      <c r="H96" s="127">
        <f t="shared" si="2"/>
        <v>0</v>
      </c>
      <c r="I96" s="72"/>
    </row>
    <row r="97" spans="1:9" x14ac:dyDescent="0.2">
      <c r="A97" s="130" t="s">
        <v>475</v>
      </c>
      <c r="B97" s="123">
        <v>643</v>
      </c>
      <c r="C97" s="128"/>
      <c r="D97" s="132">
        <v>3476</v>
      </c>
      <c r="E97" s="133"/>
      <c r="F97" s="126"/>
      <c r="G97" s="126"/>
      <c r="H97" s="127">
        <f t="shared" si="2"/>
        <v>0</v>
      </c>
      <c r="I97" s="72"/>
    </row>
    <row r="98" spans="1:9" x14ac:dyDescent="0.2">
      <c r="A98" s="130" t="s">
        <v>274</v>
      </c>
      <c r="B98" s="123">
        <v>643</v>
      </c>
      <c r="C98" s="128"/>
      <c r="D98" s="132">
        <v>3856</v>
      </c>
      <c r="E98" s="133"/>
      <c r="F98" s="126"/>
      <c r="G98" s="126"/>
      <c r="H98" s="127">
        <f t="shared" si="2"/>
        <v>0</v>
      </c>
      <c r="I98" s="72"/>
    </row>
    <row r="99" spans="1:9" x14ac:dyDescent="0.2">
      <c r="A99" s="130" t="s">
        <v>275</v>
      </c>
      <c r="B99" s="123">
        <v>642</v>
      </c>
      <c r="C99" s="128"/>
      <c r="D99" s="132">
        <v>7739</v>
      </c>
      <c r="E99" s="133"/>
      <c r="F99" s="126"/>
      <c r="G99" s="126"/>
      <c r="H99" s="127">
        <f t="shared" si="2"/>
        <v>0</v>
      </c>
      <c r="I99" s="72"/>
    </row>
    <row r="100" spans="1:9" x14ac:dyDescent="0.2">
      <c r="A100" s="130" t="s">
        <v>276</v>
      </c>
      <c r="B100" s="123">
        <v>642</v>
      </c>
      <c r="C100" s="128"/>
      <c r="D100" s="132">
        <v>7815</v>
      </c>
      <c r="E100" s="142"/>
      <c r="F100" s="126"/>
      <c r="G100" s="126"/>
      <c r="H100" s="127">
        <f t="shared" si="2"/>
        <v>0</v>
      </c>
      <c r="I100" s="72"/>
    </row>
    <row r="101" spans="1:9" x14ac:dyDescent="0.2">
      <c r="A101" s="130" t="s">
        <v>277</v>
      </c>
      <c r="B101" s="123">
        <v>642</v>
      </c>
      <c r="C101" s="128"/>
      <c r="D101" s="132">
        <v>7740</v>
      </c>
      <c r="E101" s="142"/>
      <c r="F101" s="126"/>
      <c r="G101" s="126"/>
      <c r="H101" s="127">
        <f t="shared" si="2"/>
        <v>0</v>
      </c>
      <c r="I101" s="72"/>
    </row>
    <row r="102" spans="1:9" x14ac:dyDescent="0.2">
      <c r="A102" s="130" t="s">
        <v>278</v>
      </c>
      <c r="B102" s="123">
        <v>643</v>
      </c>
      <c r="C102" s="128"/>
      <c r="D102" s="132">
        <v>3834</v>
      </c>
      <c r="E102" s="142"/>
      <c r="F102" s="126"/>
      <c r="G102" s="126"/>
      <c r="H102" s="127">
        <f t="shared" si="2"/>
        <v>0</v>
      </c>
      <c r="I102" s="72"/>
    </row>
    <row r="103" spans="1:9" x14ac:dyDescent="0.2">
      <c r="A103" s="130" t="s">
        <v>279</v>
      </c>
      <c r="B103" s="123">
        <v>643</v>
      </c>
      <c r="C103" s="128"/>
      <c r="D103" s="132">
        <v>3844</v>
      </c>
      <c r="E103" s="142"/>
      <c r="F103" s="126"/>
      <c r="G103" s="126"/>
      <c r="H103" s="127">
        <f t="shared" si="2"/>
        <v>0</v>
      </c>
      <c r="I103" s="72"/>
    </row>
    <row r="104" spans="1:9" x14ac:dyDescent="0.2">
      <c r="A104" s="130" t="s">
        <v>280</v>
      </c>
      <c r="B104" s="123">
        <v>643</v>
      </c>
      <c r="C104" s="128"/>
      <c r="D104" s="132">
        <v>3838</v>
      </c>
      <c r="E104" s="142"/>
      <c r="F104" s="126"/>
      <c r="G104" s="126"/>
      <c r="H104" s="127">
        <f t="shared" si="2"/>
        <v>0</v>
      </c>
      <c r="I104" s="72"/>
    </row>
    <row r="105" spans="1:9" x14ac:dyDescent="0.2">
      <c r="A105" s="130" t="s">
        <v>281</v>
      </c>
      <c r="B105" s="123">
        <v>643</v>
      </c>
      <c r="C105" s="128"/>
      <c r="D105" s="132">
        <v>3899</v>
      </c>
      <c r="E105" s="142"/>
      <c r="F105" s="126"/>
      <c r="G105" s="126"/>
      <c r="H105" s="127">
        <f t="shared" si="2"/>
        <v>0</v>
      </c>
      <c r="I105" s="72"/>
    </row>
    <row r="106" spans="1:9" x14ac:dyDescent="0.2">
      <c r="A106" s="138" t="s">
        <v>468</v>
      </c>
      <c r="B106" s="83">
        <v>643</v>
      </c>
      <c r="C106" s="124"/>
      <c r="D106" s="139">
        <v>3893</v>
      </c>
      <c r="E106" s="142"/>
      <c r="F106" s="126"/>
      <c r="G106" s="126"/>
      <c r="H106" s="71">
        <f t="shared" si="2"/>
        <v>0</v>
      </c>
      <c r="I106" s="72"/>
    </row>
    <row r="107" spans="1:9" x14ac:dyDescent="0.2">
      <c r="A107" s="130" t="s">
        <v>282</v>
      </c>
      <c r="B107" s="123">
        <v>643</v>
      </c>
      <c r="C107" s="128"/>
      <c r="D107" s="132">
        <v>3714</v>
      </c>
      <c r="E107" s="142"/>
      <c r="F107" s="126"/>
      <c r="G107" s="126"/>
      <c r="H107" s="127">
        <f t="shared" si="2"/>
        <v>0</v>
      </c>
      <c r="I107" s="72"/>
    </row>
    <row r="108" spans="1:9" x14ac:dyDescent="0.2">
      <c r="A108" s="130" t="s">
        <v>283</v>
      </c>
      <c r="B108" s="123">
        <v>642</v>
      </c>
      <c r="C108" s="128"/>
      <c r="D108" s="132">
        <v>7867</v>
      </c>
      <c r="E108" s="142"/>
      <c r="F108" s="126"/>
      <c r="G108" s="126"/>
      <c r="H108" s="127">
        <f t="shared" si="2"/>
        <v>0</v>
      </c>
      <c r="I108" s="72"/>
    </row>
    <row r="109" spans="1:9" x14ac:dyDescent="0.2">
      <c r="A109" s="130" t="s">
        <v>284</v>
      </c>
      <c r="B109" s="123">
        <v>642</v>
      </c>
      <c r="C109" s="128"/>
      <c r="D109" s="132">
        <v>7802</v>
      </c>
      <c r="E109" s="142"/>
      <c r="F109" s="126"/>
      <c r="G109" s="126"/>
      <c r="H109" s="127">
        <f t="shared" si="2"/>
        <v>0</v>
      </c>
      <c r="I109" s="72"/>
    </row>
    <row r="110" spans="1:9" x14ac:dyDescent="0.2">
      <c r="A110" s="130" t="s">
        <v>285</v>
      </c>
      <c r="B110" s="123">
        <v>643</v>
      </c>
      <c r="C110" s="128"/>
      <c r="D110" s="132">
        <v>3887</v>
      </c>
      <c r="E110" s="142"/>
      <c r="F110" s="126"/>
      <c r="G110" s="126"/>
      <c r="H110" s="127">
        <f t="shared" si="2"/>
        <v>0</v>
      </c>
      <c r="I110" s="72"/>
    </row>
    <row r="111" spans="1:9" x14ac:dyDescent="0.2">
      <c r="A111" s="130" t="s">
        <v>286</v>
      </c>
      <c r="B111" s="123">
        <v>643</v>
      </c>
      <c r="C111" s="128"/>
      <c r="D111" s="132">
        <v>3898</v>
      </c>
      <c r="E111" s="133"/>
      <c r="F111" s="143"/>
      <c r="G111" s="143"/>
      <c r="H111" s="127">
        <f t="shared" si="2"/>
        <v>0</v>
      </c>
      <c r="I111" s="72"/>
    </row>
    <row r="112" spans="1:9" x14ac:dyDescent="0.2">
      <c r="A112" s="130" t="s">
        <v>476</v>
      </c>
      <c r="B112" s="123">
        <v>643</v>
      </c>
      <c r="C112" s="128"/>
      <c r="D112" s="132">
        <v>3804</v>
      </c>
      <c r="E112" s="133"/>
      <c r="F112" s="143"/>
      <c r="G112" s="143"/>
      <c r="H112" s="127">
        <f t="shared" si="2"/>
        <v>0</v>
      </c>
      <c r="I112" s="176" t="s">
        <v>477</v>
      </c>
    </row>
    <row r="113" spans="1:9" x14ac:dyDescent="0.2">
      <c r="A113" s="130" t="s">
        <v>287</v>
      </c>
      <c r="B113" s="123">
        <v>642</v>
      </c>
      <c r="C113" s="128"/>
      <c r="D113" s="125">
        <v>7809</v>
      </c>
      <c r="E113" s="133"/>
      <c r="F113" s="134"/>
      <c r="G113" s="134"/>
      <c r="H113" s="127">
        <f t="shared" si="2"/>
        <v>0</v>
      </c>
      <c r="I113" s="72"/>
    </row>
    <row r="114" spans="1:9" x14ac:dyDescent="0.2">
      <c r="A114" s="222" t="s">
        <v>288</v>
      </c>
      <c r="B114" s="222"/>
      <c r="C114" s="222"/>
      <c r="D114" s="222"/>
      <c r="E114" s="223"/>
      <c r="F114" s="127">
        <f>SUM(F76:F113)</f>
        <v>0</v>
      </c>
      <c r="G114" s="127">
        <f>SUM(G76:G113)</f>
        <v>0</v>
      </c>
      <c r="H114" s="193"/>
      <c r="I114" s="193"/>
    </row>
    <row r="115" spans="1:9" ht="30" customHeight="1" x14ac:dyDescent="0.2">
      <c r="A115" s="224" t="s">
        <v>289</v>
      </c>
      <c r="B115" s="224"/>
      <c r="C115" s="224"/>
      <c r="D115" s="224"/>
      <c r="E115" s="225"/>
      <c r="F115" s="127">
        <f>+F74+F114</f>
        <v>0</v>
      </c>
      <c r="G115" s="127">
        <f>+G74+G114</f>
        <v>0</v>
      </c>
      <c r="H115" s="193"/>
      <c r="I115" s="193"/>
    </row>
    <row r="116" spans="1:9" x14ac:dyDescent="0.2">
      <c r="A116" s="233" t="s">
        <v>290</v>
      </c>
      <c r="B116" s="233"/>
      <c r="C116" s="233"/>
      <c r="D116" s="233"/>
      <c r="E116" s="233"/>
      <c r="F116" s="233"/>
      <c r="G116" s="233"/>
      <c r="H116" s="233"/>
      <c r="I116" s="233"/>
    </row>
    <row r="117" spans="1:9" x14ac:dyDescent="0.2">
      <c r="A117" s="140" t="s">
        <v>291</v>
      </c>
      <c r="B117" s="123">
        <v>462</v>
      </c>
      <c r="C117" s="128"/>
      <c r="D117" s="125">
        <v>9475</v>
      </c>
      <c r="E117" s="231"/>
      <c r="F117" s="126"/>
      <c r="G117" s="126"/>
      <c r="H117" s="127">
        <f>+F117-G117</f>
        <v>0</v>
      </c>
      <c r="I117" s="72"/>
    </row>
    <row r="118" spans="1:9" x14ac:dyDescent="0.2">
      <c r="A118" s="130" t="s">
        <v>292</v>
      </c>
      <c r="B118" s="123">
        <v>643</v>
      </c>
      <c r="C118" s="128"/>
      <c r="D118" s="132">
        <v>3833</v>
      </c>
      <c r="E118" s="231"/>
      <c r="F118" s="126"/>
      <c r="G118" s="126"/>
      <c r="H118" s="127">
        <f>+F118-G118</f>
        <v>0</v>
      </c>
      <c r="I118" s="72"/>
    </row>
    <row r="119" spans="1:9" x14ac:dyDescent="0.2">
      <c r="A119" s="130" t="s">
        <v>293</v>
      </c>
      <c r="B119" s="123">
        <v>643</v>
      </c>
      <c r="C119" s="128"/>
      <c r="D119" s="132">
        <v>3894</v>
      </c>
      <c r="E119" s="231"/>
      <c r="F119" s="126"/>
      <c r="G119" s="126"/>
      <c r="H119" s="127">
        <f t="shared" ref="H119:H130" si="3">+F119-G119</f>
        <v>0</v>
      </c>
      <c r="I119" s="72"/>
    </row>
    <row r="120" spans="1:9" x14ac:dyDescent="0.2">
      <c r="A120" s="130" t="s">
        <v>294</v>
      </c>
      <c r="B120" s="123">
        <v>643</v>
      </c>
      <c r="C120" s="128"/>
      <c r="D120" s="125">
        <v>3837</v>
      </c>
      <c r="E120" s="231"/>
      <c r="F120" s="144"/>
      <c r="G120" s="144"/>
      <c r="H120" s="127">
        <f>+F120-G120</f>
        <v>0</v>
      </c>
      <c r="I120" s="72"/>
    </row>
    <row r="121" spans="1:9" x14ac:dyDescent="0.2">
      <c r="A121" s="114" t="s">
        <v>295</v>
      </c>
      <c r="B121" s="123">
        <v>643</v>
      </c>
      <c r="C121" s="128"/>
      <c r="D121" s="125">
        <v>3494</v>
      </c>
      <c r="E121" s="231"/>
      <c r="F121" s="126"/>
      <c r="G121" s="126"/>
      <c r="H121" s="127">
        <f t="shared" si="3"/>
        <v>0</v>
      </c>
      <c r="I121" s="72"/>
    </row>
    <row r="122" spans="1:9" x14ac:dyDescent="0.2">
      <c r="A122" s="130" t="s">
        <v>296</v>
      </c>
      <c r="B122" s="123">
        <v>643</v>
      </c>
      <c r="C122" s="128"/>
      <c r="D122" s="125">
        <v>3836</v>
      </c>
      <c r="E122" s="231"/>
      <c r="F122" s="126"/>
      <c r="G122" s="126"/>
      <c r="H122" s="127">
        <f t="shared" si="3"/>
        <v>0</v>
      </c>
      <c r="I122" s="72"/>
    </row>
    <row r="123" spans="1:9" x14ac:dyDescent="0.2">
      <c r="A123" s="130" t="s">
        <v>297</v>
      </c>
      <c r="B123" s="123">
        <v>643</v>
      </c>
      <c r="C123" s="128"/>
      <c r="D123" s="125">
        <v>3896</v>
      </c>
      <c r="E123" s="231"/>
      <c r="F123" s="126"/>
      <c r="G123" s="126"/>
      <c r="H123" s="127">
        <f t="shared" si="3"/>
        <v>0</v>
      </c>
      <c r="I123" s="72"/>
    </row>
    <row r="124" spans="1:9" x14ac:dyDescent="0.2">
      <c r="A124" s="130" t="s">
        <v>298</v>
      </c>
      <c r="B124" s="67">
        <v>643</v>
      </c>
      <c r="C124" s="124"/>
      <c r="D124" s="132">
        <v>3843</v>
      </c>
      <c r="E124" s="128"/>
      <c r="F124" s="70"/>
      <c r="G124" s="70"/>
      <c r="H124" s="71">
        <f t="shared" si="3"/>
        <v>0</v>
      </c>
      <c r="I124" s="72"/>
    </row>
    <row r="125" spans="1:9" x14ac:dyDescent="0.2">
      <c r="A125" s="130" t="s">
        <v>299</v>
      </c>
      <c r="B125" s="67">
        <v>642</v>
      </c>
      <c r="C125" s="124"/>
      <c r="D125" s="132">
        <v>7858</v>
      </c>
      <c r="E125" s="128"/>
      <c r="F125" s="70"/>
      <c r="G125" s="70"/>
      <c r="H125" s="71">
        <f t="shared" si="3"/>
        <v>0</v>
      </c>
      <c r="I125" s="72"/>
    </row>
    <row r="126" spans="1:9" x14ac:dyDescent="0.2">
      <c r="A126" s="130" t="s">
        <v>300</v>
      </c>
      <c r="B126" s="123">
        <v>629</v>
      </c>
      <c r="C126" s="128"/>
      <c r="D126" s="125">
        <v>3980</v>
      </c>
      <c r="E126" s="128"/>
      <c r="F126" s="126"/>
      <c r="G126" s="126"/>
      <c r="H126" s="127">
        <f t="shared" si="3"/>
        <v>0</v>
      </c>
      <c r="I126" s="72"/>
    </row>
    <row r="127" spans="1:9" x14ac:dyDescent="0.2">
      <c r="A127" s="130" t="s">
        <v>301</v>
      </c>
      <c r="B127" s="123">
        <v>628</v>
      </c>
      <c r="C127" s="128"/>
      <c r="D127" s="125">
        <v>7980</v>
      </c>
      <c r="E127" s="128"/>
      <c r="F127" s="126"/>
      <c r="G127" s="126"/>
      <c r="H127" s="127">
        <f t="shared" si="3"/>
        <v>0</v>
      </c>
      <c r="I127" s="72"/>
    </row>
    <row r="128" spans="1:9" x14ac:dyDescent="0.2">
      <c r="A128" s="130" t="s">
        <v>302</v>
      </c>
      <c r="B128" s="123">
        <v>462</v>
      </c>
      <c r="C128" s="128"/>
      <c r="D128" s="125">
        <v>9410</v>
      </c>
      <c r="E128" s="128"/>
      <c r="F128" s="126"/>
      <c r="G128" s="126"/>
      <c r="H128" s="127">
        <f t="shared" si="3"/>
        <v>0</v>
      </c>
      <c r="I128" s="72"/>
    </row>
    <row r="129" spans="1:10" x14ac:dyDescent="0.2">
      <c r="A129" s="130" t="s">
        <v>303</v>
      </c>
      <c r="B129" s="123">
        <v>456</v>
      </c>
      <c r="C129" s="128"/>
      <c r="D129" s="125">
        <v>9515</v>
      </c>
      <c r="E129" s="128"/>
      <c r="F129" s="126"/>
      <c r="G129" s="126"/>
      <c r="H129" s="127">
        <f t="shared" si="3"/>
        <v>0</v>
      </c>
      <c r="I129" s="72"/>
    </row>
    <row r="130" spans="1:10" x14ac:dyDescent="0.2">
      <c r="A130" s="130" t="s">
        <v>304</v>
      </c>
      <c r="B130" s="123">
        <v>464</v>
      </c>
      <c r="C130" s="128"/>
      <c r="D130" s="125">
        <v>7864</v>
      </c>
      <c r="E130" s="133"/>
      <c r="F130" s="126"/>
      <c r="G130" s="126"/>
      <c r="H130" s="127">
        <f t="shared" si="3"/>
        <v>0</v>
      </c>
      <c r="I130" s="72"/>
    </row>
    <row r="131" spans="1:10" x14ac:dyDescent="0.2">
      <c r="A131" s="226" t="s">
        <v>305</v>
      </c>
      <c r="B131" s="226"/>
      <c r="C131" s="226"/>
      <c r="D131" s="226"/>
      <c r="E131" s="227"/>
      <c r="F131" s="127">
        <f>SUM(F117:F130)</f>
        <v>0</v>
      </c>
      <c r="G131" s="127">
        <f>SUM(G117:G130)</f>
        <v>0</v>
      </c>
      <c r="H131" s="193"/>
      <c r="I131" s="193"/>
    </row>
    <row r="132" spans="1:10" x14ac:dyDescent="0.2">
      <c r="A132" s="234" t="s">
        <v>483</v>
      </c>
      <c r="B132" s="235"/>
      <c r="C132" s="235"/>
      <c r="D132" s="235"/>
      <c r="E132" s="235"/>
      <c r="F132" s="127">
        <f>+F115+F131</f>
        <v>0</v>
      </c>
      <c r="G132" s="127">
        <f>+G115+G131</f>
        <v>0</v>
      </c>
      <c r="H132" s="193"/>
      <c r="I132" s="193"/>
    </row>
    <row r="133" spans="1:10" x14ac:dyDescent="0.2">
      <c r="A133" s="228" t="s">
        <v>306</v>
      </c>
      <c r="B133" s="228"/>
      <c r="C133" s="228"/>
      <c r="D133" s="228"/>
      <c r="E133" s="229"/>
      <c r="F133" s="126"/>
      <c r="G133" s="126"/>
      <c r="H133" s="127">
        <f>+F133-G133</f>
        <v>0</v>
      </c>
      <c r="I133" s="72"/>
    </row>
    <row r="134" spans="1:10" x14ac:dyDescent="0.2">
      <c r="A134" s="53" t="s">
        <v>307</v>
      </c>
      <c r="B134" s="123">
        <v>454</v>
      </c>
      <c r="C134" s="128"/>
      <c r="D134" s="125" t="s">
        <v>308</v>
      </c>
      <c r="E134" s="133"/>
      <c r="F134" s="134"/>
      <c r="G134" s="134"/>
      <c r="H134" s="127">
        <f>+F134-G134</f>
        <v>0</v>
      </c>
      <c r="I134" s="72"/>
    </row>
    <row r="135" spans="1:10" x14ac:dyDescent="0.2">
      <c r="A135" s="228" t="s">
        <v>309</v>
      </c>
      <c r="B135" s="228"/>
      <c r="C135" s="228"/>
      <c r="D135" s="228"/>
      <c r="E135" s="229"/>
      <c r="F135" s="127">
        <f>+F133+F134</f>
        <v>0</v>
      </c>
      <c r="G135" s="127">
        <f>+G133+G134</f>
        <v>0</v>
      </c>
      <c r="H135" s="193"/>
      <c r="I135" s="193"/>
    </row>
    <row r="136" spans="1:10" x14ac:dyDescent="0.2">
      <c r="A136" s="239" t="s">
        <v>310</v>
      </c>
      <c r="B136" s="239"/>
      <c r="C136" s="239"/>
      <c r="D136" s="239"/>
      <c r="E136" s="240"/>
      <c r="F136" s="127">
        <f>+F132+F135</f>
        <v>0</v>
      </c>
      <c r="G136" s="127">
        <f>+G132+G135</f>
        <v>0</v>
      </c>
      <c r="H136" s="193"/>
      <c r="I136" s="193"/>
    </row>
    <row r="137" spans="1:10" x14ac:dyDescent="0.2">
      <c r="A137" s="238" t="s">
        <v>4</v>
      </c>
      <c r="B137" s="238"/>
      <c r="C137" s="238"/>
      <c r="D137" s="238"/>
      <c r="E137" s="238"/>
      <c r="F137" s="238"/>
      <c r="G137" s="238"/>
      <c r="H137" s="238"/>
      <c r="I137" s="238"/>
      <c r="J137" s="127"/>
    </row>
  </sheetData>
  <mergeCells count="38">
    <mergeCell ref="A137:I137"/>
    <mergeCell ref="H114:I115"/>
    <mergeCell ref="H131:I132"/>
    <mergeCell ref="H135:I136"/>
    <mergeCell ref="H73:I74"/>
    <mergeCell ref="A135:E135"/>
    <mergeCell ref="A136:E136"/>
    <mergeCell ref="E76:E85"/>
    <mergeCell ref="E117:E123"/>
    <mergeCell ref="A74:E74"/>
    <mergeCell ref="A73:E73"/>
    <mergeCell ref="A11:I11"/>
    <mergeCell ref="A114:E114"/>
    <mergeCell ref="A115:E115"/>
    <mergeCell ref="A131:E131"/>
    <mergeCell ref="A133:E133"/>
    <mergeCell ref="A13:I13"/>
    <mergeCell ref="E14:E33"/>
    <mergeCell ref="A44:I44"/>
    <mergeCell ref="A75:I75"/>
    <mergeCell ref="A116:I116"/>
    <mergeCell ref="A132:E132"/>
    <mergeCell ref="A43:E43"/>
    <mergeCell ref="H43:I43"/>
    <mergeCell ref="E37:E42"/>
    <mergeCell ref="E45:E54"/>
    <mergeCell ref="E57:E72"/>
    <mergeCell ref="A1:I1"/>
    <mergeCell ref="B2:D2"/>
    <mergeCell ref="B3:D3"/>
    <mergeCell ref="B4:D4"/>
    <mergeCell ref="B5:D5"/>
    <mergeCell ref="E2:I10"/>
    <mergeCell ref="B6:D6"/>
    <mergeCell ref="B7:D7"/>
    <mergeCell ref="B8:D8"/>
    <mergeCell ref="B9:D9"/>
    <mergeCell ref="B10:D10"/>
  </mergeCells>
  <pageMargins left="0.7" right="0.7" top="0.75" bottom="0.7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61805-822B-48DC-BBBB-79E8BE15F19C}">
  <sheetPr>
    <tabColor rgb="FF92D050"/>
    <pageSetUpPr fitToPage="1"/>
  </sheetPr>
  <dimension ref="A1:T383"/>
  <sheetViews>
    <sheetView zoomScaleNormal="100" workbookViewId="0">
      <pane ySplit="12" topLeftCell="A13" activePane="bottomLeft" state="frozen"/>
      <selection pane="bottomLeft" sqref="A1:I1"/>
    </sheetView>
  </sheetViews>
  <sheetFormatPr defaultColWidth="0" defaultRowHeight="15" zeroHeight="1" x14ac:dyDescent="0.2"/>
  <cols>
    <col min="1" max="1" width="62" style="24" customWidth="1"/>
    <col min="2" max="2" width="9.42578125" style="26" bestFit="1" customWidth="1"/>
    <col min="3" max="3" width="4.7109375" style="24" customWidth="1"/>
    <col min="4" max="4" width="17" style="24" bestFit="1" customWidth="1"/>
    <col min="5" max="5" width="12.28515625" style="24" bestFit="1" customWidth="1"/>
    <col min="6" max="8" width="17" style="24" customWidth="1"/>
    <col min="9" max="9" width="34.85546875" style="24" customWidth="1"/>
    <col min="10" max="17" width="0" style="24" hidden="1" customWidth="1"/>
    <col min="18" max="20" width="0" style="24" hidden="1"/>
    <col min="21" max="16383" width="8.7109375" style="24" hidden="1"/>
    <col min="16384" max="16384" width="8.7109375" style="24" hidden="1" customWidth="1"/>
  </cols>
  <sheetData>
    <row r="1" spans="1:9" s="146" customFormat="1" ht="50.25" customHeight="1" x14ac:dyDescent="0.2">
      <c r="A1" s="244" t="s">
        <v>429</v>
      </c>
      <c r="B1" s="244"/>
      <c r="C1" s="244"/>
      <c r="D1" s="244"/>
      <c r="E1" s="244"/>
      <c r="F1" s="244"/>
      <c r="G1" s="244"/>
      <c r="H1" s="244"/>
      <c r="I1" s="244"/>
    </row>
    <row r="2" spans="1:9" s="31" customFormat="1" ht="10.5" customHeight="1" x14ac:dyDescent="0.2">
      <c r="A2" s="30" t="s">
        <v>13</v>
      </c>
      <c r="B2" s="245"/>
      <c r="C2" s="245"/>
      <c r="D2" s="245"/>
      <c r="E2" s="246"/>
      <c r="F2" s="246"/>
      <c r="G2" s="246"/>
      <c r="H2" s="246"/>
      <c r="I2" s="246"/>
    </row>
    <row r="3" spans="1:9" s="31" customFormat="1" ht="10.5" customHeight="1" x14ac:dyDescent="0.2">
      <c r="A3" s="32" t="s">
        <v>14</v>
      </c>
      <c r="B3" s="245"/>
      <c r="C3" s="245"/>
      <c r="D3" s="245"/>
      <c r="E3" s="246"/>
      <c r="F3" s="246"/>
      <c r="G3" s="246"/>
      <c r="H3" s="246"/>
      <c r="I3" s="246"/>
    </row>
    <row r="4" spans="1:9" s="31" customFormat="1" ht="10.5" customHeight="1" x14ac:dyDescent="0.2">
      <c r="A4" s="32" t="s">
        <v>15</v>
      </c>
      <c r="B4" s="245"/>
      <c r="C4" s="245"/>
      <c r="D4" s="245"/>
      <c r="E4" s="246"/>
      <c r="F4" s="246"/>
      <c r="G4" s="246"/>
      <c r="H4" s="246"/>
      <c r="I4" s="246"/>
    </row>
    <row r="5" spans="1:9" s="31" customFormat="1" ht="10.5" customHeight="1" x14ac:dyDescent="0.2">
      <c r="A5" s="32" t="s">
        <v>16</v>
      </c>
      <c r="B5" s="245"/>
      <c r="C5" s="245"/>
      <c r="D5" s="245"/>
      <c r="E5" s="246"/>
      <c r="F5" s="246"/>
      <c r="G5" s="246"/>
      <c r="H5" s="246"/>
      <c r="I5" s="246"/>
    </row>
    <row r="6" spans="1:9" s="31" customFormat="1" ht="10.5" customHeight="1" x14ac:dyDescent="0.2">
      <c r="A6" s="33" t="s">
        <v>17</v>
      </c>
      <c r="B6" s="248">
        <v>2</v>
      </c>
      <c r="C6" s="248"/>
      <c r="D6" s="248"/>
      <c r="E6" s="246"/>
      <c r="F6" s="246"/>
      <c r="G6" s="246"/>
      <c r="H6" s="246"/>
      <c r="I6" s="246"/>
    </row>
    <row r="7" spans="1:9" s="31" customFormat="1" ht="10.5" customHeight="1" x14ac:dyDescent="0.2">
      <c r="A7" s="33" t="s">
        <v>18</v>
      </c>
      <c r="B7" s="249"/>
      <c r="C7" s="249"/>
      <c r="D7" s="249"/>
      <c r="E7" s="246"/>
      <c r="F7" s="246"/>
      <c r="G7" s="246"/>
      <c r="H7" s="246"/>
      <c r="I7" s="246"/>
    </row>
    <row r="8" spans="1:9" s="31" customFormat="1" ht="10.5" customHeight="1" x14ac:dyDescent="0.2">
      <c r="A8" s="34" t="s">
        <v>19</v>
      </c>
      <c r="B8" s="245" t="s">
        <v>20</v>
      </c>
      <c r="C8" s="245"/>
      <c r="D8" s="245"/>
      <c r="E8" s="246"/>
      <c r="F8" s="246"/>
      <c r="G8" s="246"/>
      <c r="H8" s="246"/>
      <c r="I8" s="246"/>
    </row>
    <row r="9" spans="1:9" s="31" customFormat="1" ht="10.5" customHeight="1" x14ac:dyDescent="0.2">
      <c r="A9" s="34" t="s">
        <v>21</v>
      </c>
      <c r="B9" s="245"/>
      <c r="C9" s="245"/>
      <c r="D9" s="245"/>
      <c r="E9" s="246"/>
      <c r="F9" s="246"/>
      <c r="G9" s="246"/>
      <c r="H9" s="246"/>
      <c r="I9" s="246"/>
    </row>
    <row r="10" spans="1:9" s="31" customFormat="1" ht="10.5" customHeight="1" thickBot="1" x14ac:dyDescent="0.25">
      <c r="A10" s="33" t="s">
        <v>22</v>
      </c>
      <c r="B10" s="251">
        <v>99999</v>
      </c>
      <c r="C10" s="251"/>
      <c r="D10" s="251"/>
      <c r="E10" s="247"/>
      <c r="F10" s="247"/>
      <c r="G10" s="247"/>
      <c r="H10" s="247"/>
      <c r="I10" s="247"/>
    </row>
    <row r="11" spans="1:9" s="31" customFormat="1" ht="46.5" customHeight="1" thickBot="1" x14ac:dyDescent="0.25">
      <c r="A11" s="252" t="s">
        <v>469</v>
      </c>
      <c r="B11" s="253"/>
      <c r="C11" s="253"/>
      <c r="D11" s="253"/>
      <c r="E11" s="254"/>
      <c r="F11" s="254"/>
      <c r="G11" s="254"/>
      <c r="H11" s="254"/>
      <c r="I11" s="255"/>
    </row>
    <row r="12" spans="1:9" s="150" customFormat="1" ht="38.25" x14ac:dyDescent="0.2">
      <c r="A12" s="147" t="s">
        <v>23</v>
      </c>
      <c r="B12" s="148" t="s">
        <v>8</v>
      </c>
      <c r="C12" s="148" t="s">
        <v>24</v>
      </c>
      <c r="D12" s="148" t="s">
        <v>25</v>
      </c>
      <c r="E12" s="148" t="s">
        <v>26</v>
      </c>
      <c r="F12" s="149" t="s">
        <v>27</v>
      </c>
      <c r="G12" s="149" t="s">
        <v>28</v>
      </c>
      <c r="H12" s="149" t="s">
        <v>29</v>
      </c>
      <c r="I12" s="149" t="s">
        <v>30</v>
      </c>
    </row>
    <row r="13" spans="1:9" s="31" customFormat="1" ht="12" x14ac:dyDescent="0.2">
      <c r="A13" s="199" t="s">
        <v>333</v>
      </c>
      <c r="B13" s="199"/>
      <c r="C13" s="199"/>
      <c r="D13" s="199"/>
      <c r="E13" s="199"/>
      <c r="F13" s="199"/>
      <c r="G13" s="199"/>
      <c r="H13" s="199"/>
      <c r="I13" s="199"/>
    </row>
    <row r="14" spans="1:9" s="31" customFormat="1" ht="12" x14ac:dyDescent="0.2">
      <c r="A14" s="256" t="s">
        <v>33</v>
      </c>
      <c r="B14" s="256"/>
      <c r="C14" s="256"/>
      <c r="D14" s="256"/>
      <c r="E14" s="256"/>
      <c r="F14" s="256"/>
      <c r="G14" s="256"/>
      <c r="H14" s="256"/>
      <c r="I14" s="256"/>
    </row>
    <row r="15" spans="1:9" s="166" customFormat="1" ht="12" x14ac:dyDescent="0.2">
      <c r="A15" s="81" t="s">
        <v>334</v>
      </c>
      <c r="B15" s="156">
        <v>646</v>
      </c>
      <c r="C15" s="157"/>
      <c r="D15" s="152">
        <v>10</v>
      </c>
      <c r="E15" s="153"/>
      <c r="F15" s="49"/>
      <c r="G15" s="49"/>
      <c r="H15" s="50">
        <f>+F15-G15</f>
        <v>0</v>
      </c>
      <c r="I15" s="159"/>
    </row>
    <row r="16" spans="1:9" s="166" customFormat="1" ht="12" x14ac:dyDescent="0.2">
      <c r="A16" s="81" t="s">
        <v>35</v>
      </c>
      <c r="B16" s="156">
        <v>646</v>
      </c>
      <c r="C16" s="157"/>
      <c r="D16" s="152">
        <v>40</v>
      </c>
      <c r="E16" s="153"/>
      <c r="F16" s="49"/>
      <c r="G16" s="49"/>
      <c r="H16" s="50">
        <f t="shared" ref="H16:H19" si="0">+F16-G16</f>
        <v>0</v>
      </c>
      <c r="I16" s="159"/>
    </row>
    <row r="17" spans="1:9" s="166" customFormat="1" ht="12" x14ac:dyDescent="0.2">
      <c r="A17" s="81" t="s">
        <v>38</v>
      </c>
      <c r="B17" s="156" t="s">
        <v>39</v>
      </c>
      <c r="C17" s="157"/>
      <c r="D17" s="152">
        <v>45</v>
      </c>
      <c r="E17" s="153"/>
      <c r="F17" s="49"/>
      <c r="G17" s="49"/>
      <c r="H17" s="50">
        <f t="shared" si="0"/>
        <v>0</v>
      </c>
      <c r="I17" s="159"/>
    </row>
    <row r="18" spans="1:9" s="166" customFormat="1" ht="12" x14ac:dyDescent="0.2">
      <c r="A18" s="81" t="s">
        <v>43</v>
      </c>
      <c r="B18" s="156">
        <v>646</v>
      </c>
      <c r="C18" s="157"/>
      <c r="D18" s="152">
        <v>50</v>
      </c>
      <c r="E18" s="153"/>
      <c r="F18" s="49"/>
      <c r="G18" s="49"/>
      <c r="H18" s="50">
        <f t="shared" si="0"/>
        <v>0</v>
      </c>
      <c r="I18" s="159"/>
    </row>
    <row r="19" spans="1:9" s="166" customFormat="1" ht="12" x14ac:dyDescent="0.2">
      <c r="A19" s="167" t="s">
        <v>335</v>
      </c>
      <c r="B19" s="168">
        <v>646</v>
      </c>
      <c r="D19" s="152">
        <v>67</v>
      </c>
      <c r="E19" s="153"/>
      <c r="F19" s="49"/>
      <c r="G19" s="49"/>
      <c r="H19" s="50">
        <f t="shared" si="0"/>
        <v>0</v>
      </c>
      <c r="I19" s="159"/>
    </row>
    <row r="20" spans="1:9" s="166" customFormat="1" ht="12" x14ac:dyDescent="0.2">
      <c r="A20" s="257" t="s">
        <v>336</v>
      </c>
      <c r="B20" s="257"/>
      <c r="C20" s="257"/>
      <c r="D20" s="257"/>
      <c r="E20" s="169"/>
      <c r="F20" s="169"/>
      <c r="G20" s="169"/>
      <c r="H20" s="169"/>
      <c r="I20" s="169"/>
    </row>
    <row r="21" spans="1:9" s="166" customFormat="1" ht="12" x14ac:dyDescent="0.2">
      <c r="A21" s="81" t="s">
        <v>47</v>
      </c>
      <c r="B21" s="156">
        <v>646</v>
      </c>
      <c r="C21" s="157"/>
      <c r="D21" s="152">
        <v>61</v>
      </c>
      <c r="E21" s="153"/>
      <c r="F21" s="49"/>
      <c r="G21" s="49"/>
      <c r="H21" s="50">
        <f t="shared" ref="H21:H23" si="1">+F21-G21</f>
        <v>0</v>
      </c>
      <c r="I21" s="159"/>
    </row>
    <row r="22" spans="1:9" s="166" customFormat="1" ht="12" x14ac:dyDescent="0.2">
      <c r="A22" s="81" t="s">
        <v>35</v>
      </c>
      <c r="B22" s="156">
        <v>646</v>
      </c>
      <c r="C22" s="157"/>
      <c r="D22" s="152">
        <v>69</v>
      </c>
      <c r="E22" s="153"/>
      <c r="F22" s="49"/>
      <c r="G22" s="49"/>
      <c r="H22" s="50">
        <f t="shared" si="1"/>
        <v>0</v>
      </c>
      <c r="I22" s="159"/>
    </row>
    <row r="23" spans="1:9" s="166" customFormat="1" ht="12" x14ac:dyDescent="0.2">
      <c r="A23" s="81" t="s">
        <v>43</v>
      </c>
      <c r="B23" s="156">
        <v>646</v>
      </c>
      <c r="C23" s="157"/>
      <c r="D23" s="152">
        <v>72</v>
      </c>
      <c r="E23" s="153"/>
      <c r="F23" s="49"/>
      <c r="G23" s="49"/>
      <c r="H23" s="50">
        <f t="shared" si="1"/>
        <v>0</v>
      </c>
      <c r="I23" s="159"/>
    </row>
    <row r="24" spans="1:9" s="166" customFormat="1" ht="12" x14ac:dyDescent="0.2">
      <c r="A24" s="257" t="s">
        <v>337</v>
      </c>
      <c r="B24" s="257"/>
      <c r="C24" s="257"/>
      <c r="D24" s="257"/>
      <c r="E24" s="169"/>
      <c r="F24" s="169"/>
      <c r="G24" s="169"/>
      <c r="H24" s="169"/>
      <c r="I24" s="169"/>
    </row>
    <row r="25" spans="1:9" s="166" customFormat="1" ht="12" x14ac:dyDescent="0.2">
      <c r="A25" s="170" t="s">
        <v>338</v>
      </c>
      <c r="B25" s="156">
        <v>646</v>
      </c>
      <c r="C25" s="157"/>
      <c r="D25" s="152">
        <v>82</v>
      </c>
      <c r="E25" s="153"/>
      <c r="F25" s="49"/>
      <c r="G25" s="49"/>
      <c r="H25" s="50">
        <f>+F25-G25</f>
        <v>0</v>
      </c>
      <c r="I25" s="159"/>
    </row>
    <row r="26" spans="1:9" s="166" customFormat="1" ht="12" x14ac:dyDescent="0.2">
      <c r="A26" s="167" t="s">
        <v>339</v>
      </c>
      <c r="B26" s="156" t="s">
        <v>39</v>
      </c>
      <c r="C26" s="157"/>
      <c r="D26" s="152">
        <v>104</v>
      </c>
      <c r="E26" s="153"/>
      <c r="F26" s="49"/>
      <c r="G26" s="49"/>
      <c r="H26" s="50">
        <f t="shared" ref="H26:H50" si="2">+F26-G26</f>
        <v>0</v>
      </c>
      <c r="I26" s="159"/>
    </row>
    <row r="27" spans="1:9" s="166" customFormat="1" ht="12" x14ac:dyDescent="0.2">
      <c r="A27" s="167" t="s">
        <v>340</v>
      </c>
      <c r="B27" s="156">
        <v>646</v>
      </c>
      <c r="C27" s="157"/>
      <c r="D27" s="152">
        <v>109</v>
      </c>
      <c r="E27" s="153"/>
      <c r="F27" s="49"/>
      <c r="G27" s="49"/>
      <c r="H27" s="50">
        <f t="shared" si="2"/>
        <v>0</v>
      </c>
      <c r="I27" s="159"/>
    </row>
    <row r="28" spans="1:9" s="166" customFormat="1" ht="12" x14ac:dyDescent="0.2">
      <c r="A28" s="167" t="s">
        <v>341</v>
      </c>
      <c r="B28" s="156">
        <v>646</v>
      </c>
      <c r="C28" s="157"/>
      <c r="D28" s="152">
        <v>107</v>
      </c>
      <c r="E28" s="153"/>
      <c r="F28" s="49"/>
      <c r="G28" s="49"/>
      <c r="H28" s="50">
        <f t="shared" si="2"/>
        <v>0</v>
      </c>
      <c r="I28" s="159"/>
    </row>
    <row r="29" spans="1:9" s="166" customFormat="1" ht="12" x14ac:dyDescent="0.2">
      <c r="A29" s="167" t="s">
        <v>342</v>
      </c>
      <c r="B29" s="156">
        <v>646</v>
      </c>
      <c r="C29" s="157"/>
      <c r="D29" s="152">
        <v>66</v>
      </c>
      <c r="E29" s="153"/>
      <c r="F29" s="49"/>
      <c r="G29" s="49"/>
      <c r="H29" s="50">
        <f t="shared" si="2"/>
        <v>0</v>
      </c>
      <c r="I29" s="159"/>
    </row>
    <row r="30" spans="1:9" s="166" customFormat="1" ht="12" x14ac:dyDescent="0.2">
      <c r="A30" s="167" t="s">
        <v>343</v>
      </c>
      <c r="B30" s="156">
        <v>646</v>
      </c>
      <c r="C30" s="157"/>
      <c r="D30" s="152">
        <v>111</v>
      </c>
      <c r="E30" s="153"/>
      <c r="F30" s="49"/>
      <c r="G30" s="49"/>
      <c r="H30" s="50">
        <f t="shared" si="2"/>
        <v>0</v>
      </c>
      <c r="I30" s="159"/>
    </row>
    <row r="31" spans="1:9" s="166" customFormat="1" ht="12" x14ac:dyDescent="0.2">
      <c r="A31" s="167" t="s">
        <v>344</v>
      </c>
      <c r="B31" s="156">
        <v>646</v>
      </c>
      <c r="C31" s="157"/>
      <c r="D31" s="152">
        <v>116</v>
      </c>
      <c r="E31" s="153"/>
      <c r="F31" s="49"/>
      <c r="G31" s="49"/>
      <c r="H31" s="50">
        <f t="shared" si="2"/>
        <v>0</v>
      </c>
      <c r="I31" s="159"/>
    </row>
    <row r="32" spans="1:9" s="166" customFormat="1" ht="12" x14ac:dyDescent="0.2">
      <c r="A32" s="167" t="s">
        <v>345</v>
      </c>
      <c r="B32" s="156">
        <v>646</v>
      </c>
      <c r="C32" s="157"/>
      <c r="D32" s="152">
        <v>65</v>
      </c>
      <c r="E32" s="153"/>
      <c r="F32" s="49"/>
      <c r="G32" s="49"/>
      <c r="H32" s="50">
        <f t="shared" si="2"/>
        <v>0</v>
      </c>
      <c r="I32" s="159"/>
    </row>
    <row r="33" spans="1:9" s="166" customFormat="1" ht="12" x14ac:dyDescent="0.2">
      <c r="A33" s="167" t="s">
        <v>346</v>
      </c>
      <c r="B33" s="156">
        <v>646</v>
      </c>
      <c r="C33" s="157"/>
      <c r="D33" s="152">
        <v>105</v>
      </c>
      <c r="E33" s="153"/>
      <c r="F33" s="49"/>
      <c r="G33" s="49"/>
      <c r="H33" s="50">
        <f t="shared" si="2"/>
        <v>0</v>
      </c>
      <c r="I33" s="159"/>
    </row>
    <row r="34" spans="1:9" s="166" customFormat="1" ht="12" x14ac:dyDescent="0.2">
      <c r="A34" s="258" t="s">
        <v>347</v>
      </c>
      <c r="B34" s="258"/>
      <c r="C34" s="258"/>
      <c r="D34" s="258"/>
      <c r="E34" s="171"/>
      <c r="F34" s="171"/>
      <c r="G34" s="171"/>
      <c r="H34" s="171"/>
      <c r="I34" s="171"/>
    </row>
    <row r="35" spans="1:9" s="166" customFormat="1" ht="12" x14ac:dyDescent="0.2">
      <c r="A35" s="155" t="s">
        <v>348</v>
      </c>
      <c r="B35" s="156">
        <v>646</v>
      </c>
      <c r="C35" s="157"/>
      <c r="D35" s="152">
        <v>240</v>
      </c>
      <c r="E35" s="153"/>
      <c r="F35" s="49"/>
      <c r="G35" s="49"/>
      <c r="H35" s="50">
        <f t="shared" si="2"/>
        <v>0</v>
      </c>
      <c r="I35" s="159"/>
    </row>
    <row r="36" spans="1:9" s="166" customFormat="1" ht="12" x14ac:dyDescent="0.2">
      <c r="A36" s="155" t="s">
        <v>349</v>
      </c>
      <c r="B36" s="156">
        <v>646</v>
      </c>
      <c r="C36" s="157"/>
      <c r="D36" s="152">
        <v>477</v>
      </c>
      <c r="E36" s="153"/>
      <c r="F36" s="49"/>
      <c r="G36" s="49"/>
      <c r="H36" s="50">
        <f t="shared" si="2"/>
        <v>0</v>
      </c>
      <c r="I36" s="159"/>
    </row>
    <row r="37" spans="1:9" s="166" customFormat="1" ht="12" x14ac:dyDescent="0.2">
      <c r="A37" s="155" t="s">
        <v>350</v>
      </c>
      <c r="B37" s="156">
        <v>646</v>
      </c>
      <c r="C37" s="157"/>
      <c r="D37" s="152">
        <v>200</v>
      </c>
      <c r="E37" s="153"/>
      <c r="F37" s="49"/>
      <c r="G37" s="49"/>
      <c r="H37" s="50">
        <f t="shared" si="2"/>
        <v>0</v>
      </c>
      <c r="I37" s="159"/>
    </row>
    <row r="38" spans="1:9" s="166" customFormat="1" ht="12" x14ac:dyDescent="0.2">
      <c r="A38" s="155" t="s">
        <v>351</v>
      </c>
      <c r="B38" s="156">
        <v>646</v>
      </c>
      <c r="C38" s="157"/>
      <c r="D38" s="152">
        <v>230</v>
      </c>
      <c r="E38" s="153"/>
      <c r="F38" s="49"/>
      <c r="G38" s="49"/>
      <c r="H38" s="50">
        <f t="shared" si="2"/>
        <v>0</v>
      </c>
      <c r="I38" s="159"/>
    </row>
    <row r="39" spans="1:9" s="166" customFormat="1" ht="12" x14ac:dyDescent="0.2">
      <c r="A39" s="155" t="s">
        <v>352</v>
      </c>
      <c r="B39" s="156" t="s">
        <v>52</v>
      </c>
      <c r="C39" s="157"/>
      <c r="D39" s="152">
        <v>247</v>
      </c>
      <c r="E39" s="153"/>
      <c r="F39" s="49"/>
      <c r="G39" s="49"/>
      <c r="H39" s="50">
        <f t="shared" si="2"/>
        <v>0</v>
      </c>
      <c r="I39" s="159"/>
    </row>
    <row r="40" spans="1:9" s="166" customFormat="1" ht="12" x14ac:dyDescent="0.2">
      <c r="A40" s="155" t="s">
        <v>353</v>
      </c>
      <c r="B40" s="156">
        <v>646</v>
      </c>
      <c r="C40" s="157"/>
      <c r="D40" s="152">
        <v>270</v>
      </c>
      <c r="E40" s="153"/>
      <c r="F40" s="49"/>
      <c r="G40" s="49"/>
      <c r="H40" s="50">
        <f t="shared" si="2"/>
        <v>0</v>
      </c>
      <c r="I40" s="159"/>
    </row>
    <row r="41" spans="1:9" s="166" customFormat="1" ht="12" x14ac:dyDescent="0.2">
      <c r="A41" s="155" t="s">
        <v>354</v>
      </c>
      <c r="B41" s="156">
        <v>646</v>
      </c>
      <c r="C41" s="157"/>
      <c r="D41" s="152">
        <v>467</v>
      </c>
      <c r="E41" s="153"/>
      <c r="F41" s="49"/>
      <c r="G41" s="49"/>
      <c r="H41" s="50">
        <f t="shared" si="2"/>
        <v>0</v>
      </c>
      <c r="I41" s="159"/>
    </row>
    <row r="42" spans="1:9" s="166" customFormat="1" ht="12" x14ac:dyDescent="0.2">
      <c r="A42" s="155" t="s">
        <v>355</v>
      </c>
      <c r="B42" s="156">
        <v>646</v>
      </c>
      <c r="C42" s="157"/>
      <c r="D42" s="152">
        <v>220</v>
      </c>
      <c r="E42" s="153"/>
      <c r="F42" s="49"/>
      <c r="G42" s="49"/>
      <c r="H42" s="50">
        <f t="shared" si="2"/>
        <v>0</v>
      </c>
      <c r="I42" s="159"/>
    </row>
    <row r="43" spans="1:9" s="166" customFormat="1" ht="12" x14ac:dyDescent="0.2">
      <c r="A43" s="155" t="s">
        <v>356</v>
      </c>
      <c r="B43" s="156">
        <v>646</v>
      </c>
      <c r="C43" s="157"/>
      <c r="D43" s="152">
        <v>245</v>
      </c>
      <c r="E43" s="153"/>
      <c r="F43" s="49"/>
      <c r="G43" s="49"/>
      <c r="H43" s="50">
        <f t="shared" si="2"/>
        <v>0</v>
      </c>
      <c r="I43" s="159"/>
    </row>
    <row r="44" spans="1:9" s="31" customFormat="1" ht="12" x14ac:dyDescent="0.2">
      <c r="A44" s="172" t="s">
        <v>357</v>
      </c>
      <c r="B44" s="156">
        <v>646</v>
      </c>
      <c r="C44" s="157"/>
      <c r="D44" s="152">
        <v>282</v>
      </c>
      <c r="E44" s="173"/>
      <c r="F44" s="49"/>
      <c r="G44" s="49"/>
      <c r="H44" s="50">
        <f t="shared" si="2"/>
        <v>0</v>
      </c>
      <c r="I44" s="41"/>
    </row>
    <row r="45" spans="1:9" s="31" customFormat="1" ht="12" x14ac:dyDescent="0.2">
      <c r="A45" s="172" t="s">
        <v>358</v>
      </c>
      <c r="B45" s="156">
        <v>646</v>
      </c>
      <c r="C45" s="157"/>
      <c r="D45" s="152">
        <v>287</v>
      </c>
      <c r="E45" s="173"/>
      <c r="F45" s="49"/>
      <c r="G45" s="49"/>
      <c r="H45" s="50">
        <f t="shared" si="2"/>
        <v>0</v>
      </c>
      <c r="I45" s="41"/>
    </row>
    <row r="46" spans="1:9" s="31" customFormat="1" ht="12" x14ac:dyDescent="0.2">
      <c r="A46" s="172" t="s">
        <v>359</v>
      </c>
      <c r="B46" s="156">
        <v>647</v>
      </c>
      <c r="C46" s="157"/>
      <c r="D46" s="152">
        <v>279</v>
      </c>
      <c r="E46" s="173"/>
      <c r="F46" s="49"/>
      <c r="G46" s="49"/>
      <c r="H46" s="50">
        <f t="shared" si="2"/>
        <v>0</v>
      </c>
      <c r="I46" s="41"/>
    </row>
    <row r="47" spans="1:9" s="31" customFormat="1" ht="12" x14ac:dyDescent="0.2">
      <c r="A47" s="172" t="s">
        <v>360</v>
      </c>
      <c r="B47" s="156">
        <v>646</v>
      </c>
      <c r="C47" s="157"/>
      <c r="D47" s="152">
        <v>290</v>
      </c>
      <c r="E47" s="153"/>
      <c r="F47" s="49"/>
      <c r="G47" s="49"/>
      <c r="H47" s="50">
        <f t="shared" si="2"/>
        <v>0</v>
      </c>
      <c r="I47" s="41"/>
    </row>
    <row r="48" spans="1:9" s="31" customFormat="1" ht="12" x14ac:dyDescent="0.2">
      <c r="A48" s="172" t="s">
        <v>361</v>
      </c>
      <c r="B48" s="156">
        <v>646</v>
      </c>
      <c r="C48" s="157"/>
      <c r="D48" s="152">
        <v>295</v>
      </c>
      <c r="E48" s="153"/>
      <c r="F48" s="49"/>
      <c r="G48" s="49"/>
      <c r="H48" s="50">
        <f t="shared" si="2"/>
        <v>0</v>
      </c>
      <c r="I48" s="41"/>
    </row>
    <row r="49" spans="1:9" s="31" customFormat="1" ht="12" x14ac:dyDescent="0.2">
      <c r="A49" s="172" t="s">
        <v>362</v>
      </c>
      <c r="B49" s="156">
        <v>647</v>
      </c>
      <c r="C49" s="157"/>
      <c r="D49" s="152">
        <v>250</v>
      </c>
      <c r="E49" s="153"/>
      <c r="F49" s="49"/>
      <c r="G49" s="49"/>
      <c r="H49" s="50">
        <f t="shared" si="2"/>
        <v>0</v>
      </c>
      <c r="I49" s="41"/>
    </row>
    <row r="50" spans="1:9" s="31" customFormat="1" ht="12" x14ac:dyDescent="0.2">
      <c r="A50" s="112" t="s">
        <v>363</v>
      </c>
      <c r="B50" s="151">
        <v>646</v>
      </c>
      <c r="C50" s="37"/>
      <c r="D50" s="152">
        <v>432</v>
      </c>
      <c r="E50" s="154"/>
      <c r="F50" s="49"/>
      <c r="G50" s="49"/>
      <c r="H50" s="50">
        <f t="shared" si="2"/>
        <v>0</v>
      </c>
      <c r="I50" s="41"/>
    </row>
    <row r="51" spans="1:9" s="31" customFormat="1" ht="12" x14ac:dyDescent="0.2">
      <c r="A51" s="259" t="s">
        <v>107</v>
      </c>
      <c r="B51" s="259"/>
      <c r="C51" s="259"/>
      <c r="D51" s="259"/>
      <c r="E51" s="259"/>
      <c r="F51" s="50">
        <f>SUM(F15:F50)</f>
        <v>0</v>
      </c>
      <c r="G51" s="50">
        <f>SUM(G15:G50)</f>
        <v>0</v>
      </c>
      <c r="H51" s="260"/>
      <c r="I51" s="260"/>
    </row>
    <row r="52" spans="1:9" s="31" customFormat="1" ht="12" hidden="1" x14ac:dyDescent="0.2">
      <c r="A52" s="214" t="s">
        <v>364</v>
      </c>
      <c r="B52" s="214"/>
      <c r="C52" s="214"/>
      <c r="D52" s="214"/>
      <c r="E52" s="214"/>
      <c r="F52" s="214"/>
      <c r="G52" s="214"/>
      <c r="H52" s="214"/>
      <c r="I52" s="214"/>
    </row>
    <row r="53" spans="1:9" s="31" customFormat="1" ht="12" x14ac:dyDescent="0.2">
      <c r="A53" s="250" t="s">
        <v>365</v>
      </c>
      <c r="B53" s="250"/>
      <c r="C53" s="250"/>
      <c r="D53" s="250"/>
      <c r="E53" s="250"/>
      <c r="F53" s="250"/>
      <c r="G53" s="250"/>
      <c r="H53" s="250"/>
      <c r="I53" s="250"/>
    </row>
    <row r="54" spans="1:9" s="31" customFormat="1" ht="12" x14ac:dyDescent="0.2">
      <c r="A54" s="155" t="s">
        <v>351</v>
      </c>
      <c r="B54" s="156">
        <v>647</v>
      </c>
      <c r="C54" s="157"/>
      <c r="D54" s="152">
        <v>1010</v>
      </c>
      <c r="E54" s="153"/>
      <c r="F54" s="49"/>
      <c r="G54" s="49"/>
      <c r="H54" s="50">
        <f t="shared" ref="H54:H67" si="3">+F54-G54</f>
        <v>0</v>
      </c>
      <c r="I54" s="41"/>
    </row>
    <row r="55" spans="1:9" s="31" customFormat="1" ht="12" x14ac:dyDescent="0.2">
      <c r="A55" s="155" t="s">
        <v>352</v>
      </c>
      <c r="B55" s="156">
        <v>647</v>
      </c>
      <c r="C55" s="157"/>
      <c r="D55" s="152">
        <v>1011</v>
      </c>
      <c r="E55" s="153"/>
      <c r="F55" s="49"/>
      <c r="G55" s="49"/>
      <c r="H55" s="50">
        <f t="shared" si="3"/>
        <v>0</v>
      </c>
      <c r="I55" s="41"/>
    </row>
    <row r="56" spans="1:9" s="31" customFormat="1" ht="12" x14ac:dyDescent="0.2">
      <c r="A56" s="155" t="s">
        <v>366</v>
      </c>
      <c r="B56" s="156">
        <v>647</v>
      </c>
      <c r="C56" s="157"/>
      <c r="D56" s="158">
        <v>1015</v>
      </c>
      <c r="E56" s="153"/>
      <c r="F56" s="49"/>
      <c r="G56" s="49"/>
      <c r="H56" s="50">
        <f t="shared" si="3"/>
        <v>0</v>
      </c>
      <c r="I56" s="159"/>
    </row>
    <row r="57" spans="1:9" s="31" customFormat="1" ht="12" x14ac:dyDescent="0.2">
      <c r="A57" s="155" t="s">
        <v>367</v>
      </c>
      <c r="B57" s="156">
        <v>647</v>
      </c>
      <c r="C57" s="157"/>
      <c r="D57" s="152">
        <v>1045</v>
      </c>
      <c r="E57" s="153"/>
      <c r="F57" s="49"/>
      <c r="G57" s="49"/>
      <c r="H57" s="50">
        <f t="shared" si="3"/>
        <v>0</v>
      </c>
      <c r="I57" s="41"/>
    </row>
    <row r="58" spans="1:9" s="31" customFormat="1" ht="12" x14ac:dyDescent="0.2">
      <c r="A58" s="155" t="s">
        <v>368</v>
      </c>
      <c r="B58" s="156">
        <v>647</v>
      </c>
      <c r="C58" s="157"/>
      <c r="D58" s="152">
        <v>1110</v>
      </c>
      <c r="E58" s="153"/>
      <c r="F58" s="49"/>
      <c r="G58" s="49"/>
      <c r="H58" s="50">
        <f t="shared" si="3"/>
        <v>0</v>
      </c>
      <c r="I58" s="41"/>
    </row>
    <row r="59" spans="1:9" s="31" customFormat="1" ht="12" x14ac:dyDescent="0.2">
      <c r="A59" s="155" t="s">
        <v>369</v>
      </c>
      <c r="B59" s="156">
        <v>647</v>
      </c>
      <c r="C59" s="157"/>
      <c r="D59" s="152">
        <v>1115</v>
      </c>
      <c r="E59" s="153"/>
      <c r="F59" s="49"/>
      <c r="G59" s="49"/>
      <c r="H59" s="50">
        <f t="shared" si="3"/>
        <v>0</v>
      </c>
      <c r="I59" s="41"/>
    </row>
    <row r="60" spans="1:9" s="31" customFormat="1" ht="12" x14ac:dyDescent="0.2">
      <c r="A60" s="160" t="s">
        <v>370</v>
      </c>
      <c r="B60" s="156">
        <v>647</v>
      </c>
      <c r="C60" s="157"/>
      <c r="D60" s="152">
        <v>1053</v>
      </c>
      <c r="E60" s="161"/>
      <c r="F60" s="49"/>
      <c r="G60" s="49"/>
      <c r="H60" s="50">
        <f t="shared" si="3"/>
        <v>0</v>
      </c>
      <c r="I60" s="41"/>
    </row>
    <row r="61" spans="1:9" s="31" customFormat="1" ht="12" x14ac:dyDescent="0.2">
      <c r="A61" s="160" t="s">
        <v>371</v>
      </c>
      <c r="B61" s="156">
        <v>647</v>
      </c>
      <c r="C61" s="157"/>
      <c r="D61" s="152">
        <v>1046</v>
      </c>
      <c r="E61" s="153"/>
      <c r="F61" s="49"/>
      <c r="G61" s="49"/>
      <c r="H61" s="50">
        <f t="shared" si="3"/>
        <v>0</v>
      </c>
      <c r="I61" s="41"/>
    </row>
    <row r="62" spans="1:9" s="31" customFormat="1" ht="12" hidden="1" x14ac:dyDescent="0.2">
      <c r="A62" s="160" t="s">
        <v>372</v>
      </c>
      <c r="B62" s="156" t="s">
        <v>128</v>
      </c>
      <c r="C62" s="157"/>
      <c r="D62" s="152">
        <v>1025</v>
      </c>
      <c r="E62" s="153"/>
      <c r="F62" s="49"/>
      <c r="G62" s="49"/>
      <c r="H62" s="50">
        <f t="shared" si="3"/>
        <v>0</v>
      </c>
      <c r="I62" s="41"/>
    </row>
    <row r="63" spans="1:9" s="31" customFormat="1" ht="12" x14ac:dyDescent="0.2">
      <c r="A63" s="112" t="s">
        <v>373</v>
      </c>
      <c r="B63" s="156">
        <v>647</v>
      </c>
      <c r="C63" s="157"/>
      <c r="D63" s="152">
        <v>1139</v>
      </c>
      <c r="E63" s="153"/>
      <c r="F63" s="49"/>
      <c r="G63" s="49"/>
      <c r="H63" s="50">
        <f t="shared" si="3"/>
        <v>0</v>
      </c>
      <c r="I63" s="41"/>
    </row>
    <row r="64" spans="1:9" s="31" customFormat="1" ht="12" x14ac:dyDescent="0.2">
      <c r="A64" s="160" t="s">
        <v>374</v>
      </c>
      <c r="B64" s="156">
        <v>647</v>
      </c>
      <c r="C64" s="157"/>
      <c r="D64" s="152">
        <v>1149</v>
      </c>
      <c r="E64" s="153"/>
      <c r="F64" s="49"/>
      <c r="G64" s="49"/>
      <c r="H64" s="50">
        <f t="shared" si="3"/>
        <v>0</v>
      </c>
      <c r="I64" s="41"/>
    </row>
    <row r="65" spans="1:9" s="31" customFormat="1" ht="12" x14ac:dyDescent="0.2">
      <c r="A65" s="160" t="s">
        <v>375</v>
      </c>
      <c r="B65" s="156">
        <v>647</v>
      </c>
      <c r="C65" s="157"/>
      <c r="D65" s="152">
        <v>1035</v>
      </c>
      <c r="E65" s="153"/>
      <c r="F65" s="49"/>
      <c r="G65" s="49"/>
      <c r="H65" s="50">
        <f>+F65-G65</f>
        <v>0</v>
      </c>
      <c r="I65" s="41"/>
    </row>
    <row r="66" spans="1:9" s="31" customFormat="1" ht="12" x14ac:dyDescent="0.2">
      <c r="A66" s="160" t="s">
        <v>376</v>
      </c>
      <c r="B66" s="156">
        <v>647</v>
      </c>
      <c r="C66" s="157"/>
      <c r="D66" s="152">
        <v>1150</v>
      </c>
      <c r="E66" s="153"/>
      <c r="F66" s="49"/>
      <c r="G66" s="49"/>
      <c r="H66" s="50">
        <f>+F66-G66</f>
        <v>0</v>
      </c>
      <c r="I66" s="41"/>
    </row>
    <row r="67" spans="1:9" s="31" customFormat="1" ht="12" x14ac:dyDescent="0.2">
      <c r="A67" s="160" t="s">
        <v>377</v>
      </c>
      <c r="B67" s="156">
        <v>647</v>
      </c>
      <c r="C67" s="157"/>
      <c r="D67" s="152">
        <v>1470</v>
      </c>
      <c r="E67" s="153"/>
      <c r="F67" s="49"/>
      <c r="G67" s="49"/>
      <c r="H67" s="50">
        <f t="shared" si="3"/>
        <v>0</v>
      </c>
      <c r="I67" s="41"/>
    </row>
    <row r="68" spans="1:9" s="31" customFormat="1" ht="12" x14ac:dyDescent="0.2">
      <c r="A68" s="211" t="s">
        <v>168</v>
      </c>
      <c r="B68" s="211"/>
      <c r="C68" s="211"/>
      <c r="D68" s="211"/>
      <c r="E68" s="211"/>
      <c r="F68" s="50">
        <f>SUM(F54:F67)</f>
        <v>0</v>
      </c>
      <c r="G68" s="50">
        <f>SUM(G54:G67)</f>
        <v>0</v>
      </c>
      <c r="H68" s="260"/>
      <c r="I68" s="260"/>
    </row>
    <row r="69" spans="1:9" s="31" customFormat="1" ht="12" x14ac:dyDescent="0.2">
      <c r="A69" s="217" t="s">
        <v>378</v>
      </c>
      <c r="B69" s="217"/>
      <c r="C69" s="217"/>
      <c r="D69" s="217"/>
      <c r="E69" s="217"/>
      <c r="F69" s="217"/>
      <c r="G69" s="217"/>
      <c r="H69" s="217"/>
      <c r="I69" s="217"/>
    </row>
    <row r="70" spans="1:9" s="31" customFormat="1" ht="12" x14ac:dyDescent="0.2">
      <c r="A70" s="160" t="s">
        <v>379</v>
      </c>
      <c r="B70" s="156" t="s">
        <v>52</v>
      </c>
      <c r="C70" s="157"/>
      <c r="D70" s="152">
        <v>2401</v>
      </c>
      <c r="E70" s="261"/>
      <c r="F70" s="49"/>
      <c r="G70" s="49"/>
      <c r="H70" s="50">
        <f t="shared" ref="H70:H74" si="4">+F70-G70</f>
        <v>0</v>
      </c>
      <c r="I70" s="41"/>
    </row>
    <row r="71" spans="1:9" s="31" customFormat="1" ht="12" x14ac:dyDescent="0.2">
      <c r="A71" s="160" t="s">
        <v>380</v>
      </c>
      <c r="B71" s="156" t="s">
        <v>52</v>
      </c>
      <c r="C71" s="157"/>
      <c r="D71" s="152">
        <v>2402</v>
      </c>
      <c r="E71" s="261"/>
      <c r="F71" s="49"/>
      <c r="G71" s="49"/>
      <c r="H71" s="50">
        <f t="shared" si="4"/>
        <v>0</v>
      </c>
      <c r="I71" s="41"/>
    </row>
    <row r="72" spans="1:9" s="31" customFormat="1" ht="12" x14ac:dyDescent="0.2">
      <c r="A72" s="160" t="s">
        <v>381</v>
      </c>
      <c r="B72" s="156" t="s">
        <v>52</v>
      </c>
      <c r="C72" s="157"/>
      <c r="D72" s="152">
        <v>2403</v>
      </c>
      <c r="E72" s="261"/>
      <c r="F72" s="49"/>
      <c r="G72" s="49"/>
      <c r="H72" s="50">
        <f t="shared" si="4"/>
        <v>0</v>
      </c>
      <c r="I72" s="41"/>
    </row>
    <row r="73" spans="1:9" s="31" customFormat="1" ht="12" x14ac:dyDescent="0.2">
      <c r="A73" s="160" t="s">
        <v>382</v>
      </c>
      <c r="B73" s="156" t="s">
        <v>52</v>
      </c>
      <c r="C73" s="157"/>
      <c r="D73" s="152">
        <v>2400</v>
      </c>
      <c r="E73" s="162"/>
      <c r="F73" s="49"/>
      <c r="G73" s="49"/>
      <c r="H73" s="50">
        <f t="shared" si="4"/>
        <v>0</v>
      </c>
      <c r="I73" s="41"/>
    </row>
    <row r="74" spans="1:9" s="31" customFormat="1" ht="12" x14ac:dyDescent="0.2">
      <c r="A74" s="112" t="s">
        <v>190</v>
      </c>
      <c r="B74" s="156" t="s">
        <v>52</v>
      </c>
      <c r="C74" s="157"/>
      <c r="D74" s="152">
        <v>9999</v>
      </c>
      <c r="E74" s="162"/>
      <c r="F74" s="49"/>
      <c r="G74" s="49"/>
      <c r="H74" s="50">
        <f t="shared" si="4"/>
        <v>0</v>
      </c>
      <c r="I74" s="31" t="s">
        <v>383</v>
      </c>
    </row>
    <row r="75" spans="1:9" s="31" customFormat="1" ht="12" x14ac:dyDescent="0.2">
      <c r="A75" s="262" t="s">
        <v>192</v>
      </c>
      <c r="B75" s="262"/>
      <c r="C75" s="262"/>
      <c r="D75" s="262"/>
      <c r="E75" s="262"/>
      <c r="F75" s="50">
        <f>SUM(F70:F72)</f>
        <v>0</v>
      </c>
      <c r="G75" s="50">
        <f>SUM(G70:G72)</f>
        <v>0</v>
      </c>
      <c r="H75" s="260"/>
      <c r="I75" s="260"/>
    </row>
    <row r="76" spans="1:9" s="31" customFormat="1" ht="12" x14ac:dyDescent="0.2">
      <c r="A76" s="163" t="s">
        <v>193</v>
      </c>
      <c r="B76" s="164"/>
      <c r="C76" s="165"/>
      <c r="D76" s="165"/>
      <c r="E76" s="165"/>
      <c r="F76" s="50">
        <f>F51-(F68+F75)</f>
        <v>0</v>
      </c>
      <c r="G76" s="50">
        <f>G51-(G68+G75)</f>
        <v>0</v>
      </c>
      <c r="H76" s="55"/>
      <c r="I76" s="55"/>
    </row>
    <row r="77" spans="1:9" x14ac:dyDescent="0.2">
      <c r="A77" s="243" t="s">
        <v>4</v>
      </c>
      <c r="B77" s="243"/>
      <c r="C77" s="243"/>
      <c r="D77" s="243"/>
      <c r="E77" s="243"/>
      <c r="F77" s="243"/>
      <c r="G77" s="243"/>
      <c r="H77" s="243"/>
      <c r="I77" s="243"/>
    </row>
    <row r="78" spans="1:9" hidden="1" x14ac:dyDescent="0.2">
      <c r="A78" s="25"/>
      <c r="B78" s="28"/>
      <c r="C78" s="28"/>
      <c r="D78" s="29"/>
      <c r="E78" s="29"/>
      <c r="F78" s="27"/>
      <c r="G78" s="27"/>
      <c r="H78" s="27"/>
    </row>
    <row r="79" spans="1:9" ht="15" hidden="1" customHeight="1" x14ac:dyDescent="0.2"/>
    <row r="80" spans="1:9"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3.5" hidden="1" customHeight="1" x14ac:dyDescent="0.2"/>
    <row r="239" ht="35.25" hidden="1" customHeight="1" x14ac:dyDescent="0.2"/>
    <row r="344" ht="14.45" hidden="1" customHeight="1" x14ac:dyDescent="0.2"/>
    <row r="383" ht="24" hidden="1" customHeight="1" x14ac:dyDescent="0.2"/>
  </sheetData>
  <mergeCells count="28">
    <mergeCell ref="A75:E75"/>
    <mergeCell ref="H75:I75"/>
    <mergeCell ref="A52:I52"/>
    <mergeCell ref="A68:E68"/>
    <mergeCell ref="H68:I68"/>
    <mergeCell ref="A69:I69"/>
    <mergeCell ref="E70:E72"/>
    <mergeCell ref="A20:D20"/>
    <mergeCell ref="A24:D24"/>
    <mergeCell ref="A34:D34"/>
    <mergeCell ref="A51:E51"/>
    <mergeCell ref="H51:I51"/>
    <mergeCell ref="A77:I77"/>
    <mergeCell ref="A1:I1"/>
    <mergeCell ref="B2:D2"/>
    <mergeCell ref="E2:I10"/>
    <mergeCell ref="B3:D3"/>
    <mergeCell ref="B4:D4"/>
    <mergeCell ref="B5:D5"/>
    <mergeCell ref="B6:D6"/>
    <mergeCell ref="B7:D7"/>
    <mergeCell ref="B8:D8"/>
    <mergeCell ref="B9:D9"/>
    <mergeCell ref="A53:I53"/>
    <mergeCell ref="B10:D10"/>
    <mergeCell ref="A11:I11"/>
    <mergeCell ref="A13:I13"/>
    <mergeCell ref="A14:I14"/>
  </mergeCells>
  <dataValidations count="1">
    <dataValidation allowBlank="1" showInputMessage="1" showErrorMessage="1" prompt="Purpose of Check Figure is to Verify the Balances Net to Zero. Formula consists of: Total Assets = Total Liabilities (+) Total Net Position.  " sqref="A76" xr:uid="{62A094F7-77E9-4548-9FCB-DBDB6216175B}"/>
  </dataValidations>
  <pageMargins left="0.7" right="0.7" top="0.75" bottom="0.75" header="0.3" footer="0.3"/>
  <pageSetup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7AB0-D624-49FB-9806-4C723090BB34}">
  <sheetPr>
    <tabColor rgb="FF92D050"/>
    <pageSetUpPr fitToPage="1"/>
  </sheetPr>
  <dimension ref="A1:O332"/>
  <sheetViews>
    <sheetView zoomScaleNormal="100" workbookViewId="0">
      <pane ySplit="12" topLeftCell="A13" activePane="bottomLeft" state="frozen"/>
      <selection pane="bottomLeft" sqref="A1:I1"/>
    </sheetView>
  </sheetViews>
  <sheetFormatPr defaultColWidth="0" defaultRowHeight="15" zeroHeight="1" x14ac:dyDescent="0.2"/>
  <cols>
    <col min="1" max="1" width="57.28515625" style="26" bestFit="1" customWidth="1"/>
    <col min="2" max="2" width="9.85546875" style="26" customWidth="1"/>
    <col min="3" max="3" width="6.7109375" style="28" customWidth="1"/>
    <col min="4" max="4" width="16.28515625" style="24" customWidth="1"/>
    <col min="5" max="5" width="12.140625" style="26" bestFit="1" customWidth="1"/>
    <col min="6" max="8" width="24.42578125" style="24" customWidth="1"/>
    <col min="9" max="9" width="44" style="24" customWidth="1"/>
    <col min="10" max="10" width="15.140625" style="24" hidden="1" customWidth="1"/>
    <col min="11" max="11" width="36.7109375" style="24" hidden="1" customWidth="1"/>
    <col min="12" max="15" width="0" style="24" hidden="1" customWidth="1"/>
    <col min="16" max="16384" width="8.7109375" style="24" hidden="1"/>
  </cols>
  <sheetData>
    <row r="1" spans="1:9" ht="42.75" customHeight="1" x14ac:dyDescent="0.2">
      <c r="A1" s="244" t="s">
        <v>430</v>
      </c>
      <c r="B1" s="244"/>
      <c r="C1" s="244"/>
      <c r="D1" s="244"/>
      <c r="E1" s="244"/>
      <c r="F1" s="244"/>
      <c r="G1" s="244"/>
      <c r="H1" s="244"/>
      <c r="I1" s="244"/>
    </row>
    <row r="2" spans="1:9" s="31" customFormat="1" ht="11.25" customHeight="1" x14ac:dyDescent="0.2">
      <c r="A2" s="30" t="s">
        <v>13</v>
      </c>
      <c r="B2" s="245"/>
      <c r="C2" s="245"/>
      <c r="D2" s="245"/>
      <c r="E2" s="246"/>
      <c r="F2" s="246"/>
      <c r="G2" s="246"/>
      <c r="H2" s="246"/>
      <c r="I2" s="246"/>
    </row>
    <row r="3" spans="1:9" s="31" customFormat="1" ht="11.25" customHeight="1" x14ac:dyDescent="0.2">
      <c r="A3" s="32" t="s">
        <v>14</v>
      </c>
      <c r="B3" s="245"/>
      <c r="C3" s="245"/>
      <c r="D3" s="245"/>
      <c r="E3" s="246"/>
      <c r="F3" s="246"/>
      <c r="G3" s="246"/>
      <c r="H3" s="246"/>
      <c r="I3" s="246"/>
    </row>
    <row r="4" spans="1:9" s="31" customFormat="1" ht="11.25" customHeight="1" x14ac:dyDescent="0.2">
      <c r="A4" s="32" t="s">
        <v>15</v>
      </c>
      <c r="B4" s="245"/>
      <c r="C4" s="245"/>
      <c r="D4" s="245"/>
      <c r="E4" s="246"/>
      <c r="F4" s="246"/>
      <c r="G4" s="246"/>
      <c r="H4" s="246"/>
      <c r="I4" s="246"/>
    </row>
    <row r="5" spans="1:9" s="31" customFormat="1" ht="11.25" customHeight="1" x14ac:dyDescent="0.2">
      <c r="A5" s="32" t="s">
        <v>16</v>
      </c>
      <c r="B5" s="245"/>
      <c r="C5" s="245"/>
      <c r="D5" s="245"/>
      <c r="E5" s="246"/>
      <c r="F5" s="246"/>
      <c r="G5" s="246"/>
      <c r="H5" s="246"/>
      <c r="I5" s="246"/>
    </row>
    <row r="6" spans="1:9" s="31" customFormat="1" ht="11.25" customHeight="1" x14ac:dyDescent="0.2">
      <c r="A6" s="33" t="s">
        <v>17</v>
      </c>
      <c r="B6" s="248">
        <v>2</v>
      </c>
      <c r="C6" s="248"/>
      <c r="D6" s="248"/>
      <c r="E6" s="246"/>
      <c r="F6" s="246"/>
      <c r="G6" s="246"/>
      <c r="H6" s="246"/>
      <c r="I6" s="246"/>
    </row>
    <row r="7" spans="1:9" s="31" customFormat="1" ht="11.25" customHeight="1" x14ac:dyDescent="0.2">
      <c r="A7" s="33" t="s">
        <v>18</v>
      </c>
      <c r="B7" s="249"/>
      <c r="C7" s="249"/>
      <c r="D7" s="249"/>
      <c r="E7" s="246"/>
      <c r="F7" s="246"/>
      <c r="G7" s="246"/>
      <c r="H7" s="246"/>
      <c r="I7" s="246"/>
    </row>
    <row r="8" spans="1:9" s="31" customFormat="1" ht="11.25" customHeight="1" x14ac:dyDescent="0.2">
      <c r="A8" s="34" t="s">
        <v>19</v>
      </c>
      <c r="B8" s="245" t="s">
        <v>20</v>
      </c>
      <c r="C8" s="245"/>
      <c r="D8" s="245"/>
      <c r="E8" s="246"/>
      <c r="F8" s="246"/>
      <c r="G8" s="246"/>
      <c r="H8" s="246"/>
      <c r="I8" s="246"/>
    </row>
    <row r="9" spans="1:9" s="31" customFormat="1" ht="11.25" customHeight="1" x14ac:dyDescent="0.2">
      <c r="A9" s="34" t="s">
        <v>21</v>
      </c>
      <c r="B9" s="245"/>
      <c r="C9" s="245"/>
      <c r="D9" s="245"/>
      <c r="E9" s="246"/>
      <c r="F9" s="246"/>
      <c r="G9" s="246"/>
      <c r="H9" s="246"/>
      <c r="I9" s="246"/>
    </row>
    <row r="10" spans="1:9" s="31" customFormat="1" ht="11.25" customHeight="1" thickBot="1" x14ac:dyDescent="0.25">
      <c r="A10" s="33" t="s">
        <v>22</v>
      </c>
      <c r="B10" s="264">
        <v>99999</v>
      </c>
      <c r="C10" s="264"/>
      <c r="D10" s="264"/>
      <c r="E10" s="247"/>
      <c r="F10" s="247"/>
      <c r="G10" s="247"/>
      <c r="H10" s="247"/>
      <c r="I10" s="247"/>
    </row>
    <row r="11" spans="1:9" s="31" customFormat="1" ht="67.5" customHeight="1" thickBot="1" x14ac:dyDescent="0.25">
      <c r="A11" s="252" t="s">
        <v>195</v>
      </c>
      <c r="B11" s="254"/>
      <c r="C11" s="254"/>
      <c r="D11" s="254"/>
      <c r="E11" s="254"/>
      <c r="F11" s="254"/>
      <c r="G11" s="254"/>
      <c r="H11" s="254"/>
      <c r="I11" s="255"/>
    </row>
    <row r="12" spans="1:9" s="175" customFormat="1" ht="40.5" customHeight="1" x14ac:dyDescent="0.2">
      <c r="A12" s="147" t="s">
        <v>23</v>
      </c>
      <c r="B12" s="148" t="s">
        <v>8</v>
      </c>
      <c r="C12" s="174" t="s">
        <v>24</v>
      </c>
      <c r="D12" s="148" t="s">
        <v>196</v>
      </c>
      <c r="E12" s="148" t="s">
        <v>26</v>
      </c>
      <c r="F12" s="149" t="s">
        <v>27</v>
      </c>
      <c r="G12" s="149" t="s">
        <v>28</v>
      </c>
      <c r="H12" s="149" t="s">
        <v>29</v>
      </c>
      <c r="I12" s="149" t="s">
        <v>30</v>
      </c>
    </row>
    <row r="13" spans="1:9" s="31" customFormat="1" ht="16.5" customHeight="1" x14ac:dyDescent="0.2">
      <c r="A13" s="230" t="s">
        <v>384</v>
      </c>
      <c r="B13" s="230"/>
      <c r="C13" s="230"/>
      <c r="D13" s="230"/>
      <c r="E13" s="230"/>
      <c r="F13" s="230"/>
      <c r="G13" s="230"/>
      <c r="H13" s="230"/>
      <c r="I13" s="230"/>
    </row>
    <row r="14" spans="1:9" s="31" customFormat="1" ht="16.5" customHeight="1" x14ac:dyDescent="0.2">
      <c r="A14" s="35" t="s">
        <v>385</v>
      </c>
      <c r="B14" s="36"/>
      <c r="C14" s="37"/>
      <c r="D14" s="36"/>
      <c r="E14" s="38"/>
      <c r="F14" s="39"/>
      <c r="G14" s="39"/>
      <c r="H14" s="40">
        <f>+F14-G14</f>
        <v>0</v>
      </c>
      <c r="I14" s="41"/>
    </row>
    <row r="15" spans="1:9" s="31" customFormat="1" ht="16.5" customHeight="1" x14ac:dyDescent="0.2">
      <c r="A15" s="42" t="s">
        <v>386</v>
      </c>
      <c r="B15" s="36">
        <v>643</v>
      </c>
      <c r="C15" s="37"/>
      <c r="D15" s="36">
        <v>3768</v>
      </c>
      <c r="E15" s="38"/>
      <c r="F15" s="39"/>
      <c r="G15" s="39"/>
      <c r="H15" s="40">
        <f t="shared" ref="H15:H56" si="0">+F15-G15</f>
        <v>0</v>
      </c>
      <c r="I15" s="41"/>
    </row>
    <row r="16" spans="1:9" s="31" customFormat="1" ht="16.5" customHeight="1" x14ac:dyDescent="0.2">
      <c r="A16" s="42" t="s">
        <v>387</v>
      </c>
      <c r="B16" s="36">
        <v>643</v>
      </c>
      <c r="C16" s="43"/>
      <c r="D16" s="36">
        <v>3760</v>
      </c>
      <c r="E16" s="38"/>
      <c r="F16" s="39"/>
      <c r="G16" s="39"/>
      <c r="H16" s="40">
        <f t="shared" si="0"/>
        <v>0</v>
      </c>
      <c r="I16" s="41"/>
    </row>
    <row r="17" spans="1:9" s="31" customFormat="1" ht="16.5" customHeight="1" x14ac:dyDescent="0.2">
      <c r="A17" s="42" t="s">
        <v>388</v>
      </c>
      <c r="B17" s="36">
        <v>643</v>
      </c>
      <c r="C17" s="43"/>
      <c r="D17" s="36">
        <v>3969</v>
      </c>
      <c r="E17" s="38"/>
      <c r="F17" s="39"/>
      <c r="G17" s="39"/>
      <c r="H17" s="40">
        <f t="shared" si="0"/>
        <v>0</v>
      </c>
      <c r="I17" s="41"/>
    </row>
    <row r="18" spans="1:9" s="31" customFormat="1" ht="16.5" customHeight="1" x14ac:dyDescent="0.2">
      <c r="A18" s="42" t="s">
        <v>389</v>
      </c>
      <c r="B18" s="36">
        <v>643</v>
      </c>
      <c r="C18" s="43"/>
      <c r="D18" s="36">
        <v>3761</v>
      </c>
      <c r="E18" s="38"/>
      <c r="F18" s="39"/>
      <c r="G18" s="39"/>
      <c r="H18" s="40">
        <f t="shared" si="0"/>
        <v>0</v>
      </c>
      <c r="I18" s="41"/>
    </row>
    <row r="19" spans="1:9" s="31" customFormat="1" ht="16.5" customHeight="1" x14ac:dyDescent="0.2">
      <c r="A19" s="42" t="s">
        <v>390</v>
      </c>
      <c r="B19" s="36">
        <v>643</v>
      </c>
      <c r="C19" s="43"/>
      <c r="D19" s="36">
        <v>3831</v>
      </c>
      <c r="E19" s="38"/>
      <c r="F19" s="39"/>
      <c r="G19" s="39"/>
      <c r="H19" s="40">
        <f t="shared" si="0"/>
        <v>0</v>
      </c>
      <c r="I19" s="41"/>
    </row>
    <row r="20" spans="1:9" s="31" customFormat="1" ht="16.5" customHeight="1" x14ac:dyDescent="0.2">
      <c r="A20" s="42" t="s">
        <v>391</v>
      </c>
      <c r="B20" s="36">
        <v>643</v>
      </c>
      <c r="C20" s="43"/>
      <c r="D20" s="36">
        <v>3545</v>
      </c>
      <c r="E20" s="38"/>
      <c r="F20" s="39"/>
      <c r="G20" s="39"/>
      <c r="H20" s="40">
        <f t="shared" si="0"/>
        <v>0</v>
      </c>
      <c r="I20" s="41"/>
    </row>
    <row r="21" spans="1:9" s="31" customFormat="1" ht="16.5" customHeight="1" x14ac:dyDescent="0.2">
      <c r="A21" s="42" t="s">
        <v>392</v>
      </c>
      <c r="B21" s="36">
        <v>643</v>
      </c>
      <c r="C21" s="43"/>
      <c r="D21" s="36">
        <v>3714</v>
      </c>
      <c r="E21" s="38"/>
      <c r="F21" s="39"/>
      <c r="G21" s="39"/>
      <c r="H21" s="40">
        <f t="shared" si="0"/>
        <v>0</v>
      </c>
      <c r="I21" s="41"/>
    </row>
    <row r="22" spans="1:9" s="31" customFormat="1" ht="16.5" customHeight="1" x14ac:dyDescent="0.2">
      <c r="A22" s="263" t="s">
        <v>393</v>
      </c>
      <c r="B22" s="263"/>
      <c r="C22" s="263"/>
      <c r="D22" s="263"/>
      <c r="E22" s="263"/>
      <c r="F22" s="40">
        <f>SUM(F15:F21)</f>
        <v>0</v>
      </c>
      <c r="G22" s="40">
        <f>SUM(G15:G21)</f>
        <v>0</v>
      </c>
      <c r="H22" s="265"/>
      <c r="I22" s="265"/>
    </row>
    <row r="23" spans="1:9" s="31" customFormat="1" ht="16.5" customHeight="1" x14ac:dyDescent="0.2">
      <c r="A23" s="42" t="s">
        <v>394</v>
      </c>
      <c r="B23" s="36"/>
      <c r="C23" s="43"/>
      <c r="D23" s="36"/>
      <c r="E23" s="38"/>
      <c r="F23" s="39"/>
      <c r="G23" s="39"/>
      <c r="H23" s="40">
        <f t="shared" si="0"/>
        <v>0</v>
      </c>
      <c r="I23" s="41"/>
    </row>
    <row r="24" spans="1:9" s="31" customFormat="1" ht="16.5" customHeight="1" x14ac:dyDescent="0.2">
      <c r="A24" s="42" t="s">
        <v>395</v>
      </c>
      <c r="B24" s="36"/>
      <c r="C24" s="43"/>
      <c r="D24" s="36"/>
      <c r="E24" s="38"/>
      <c r="F24" s="39"/>
      <c r="G24" s="39"/>
      <c r="H24" s="40">
        <f t="shared" si="0"/>
        <v>0</v>
      </c>
      <c r="I24" s="41"/>
    </row>
    <row r="25" spans="1:9" s="31" customFormat="1" ht="16.5" customHeight="1" x14ac:dyDescent="0.2">
      <c r="A25" s="42" t="s">
        <v>396</v>
      </c>
      <c r="B25" s="36">
        <v>643</v>
      </c>
      <c r="C25" s="43"/>
      <c r="D25" s="36">
        <v>3844</v>
      </c>
      <c r="E25" s="38"/>
      <c r="F25" s="39"/>
      <c r="G25" s="39"/>
      <c r="H25" s="40">
        <f t="shared" si="0"/>
        <v>0</v>
      </c>
      <c r="I25" s="41"/>
    </row>
    <row r="26" spans="1:9" s="31" customFormat="1" ht="16.5" customHeight="1" x14ac:dyDescent="0.2">
      <c r="A26" s="42" t="s">
        <v>397</v>
      </c>
      <c r="B26" s="36">
        <v>643</v>
      </c>
      <c r="C26" s="43"/>
      <c r="D26" s="36">
        <v>3852</v>
      </c>
      <c r="E26" s="38"/>
      <c r="F26" s="39"/>
      <c r="G26" s="39"/>
      <c r="H26" s="40">
        <f t="shared" si="0"/>
        <v>0</v>
      </c>
      <c r="I26" s="41"/>
    </row>
    <row r="27" spans="1:9" s="31" customFormat="1" ht="16.5" customHeight="1" x14ac:dyDescent="0.2">
      <c r="A27" s="263" t="s">
        <v>398</v>
      </c>
      <c r="B27" s="263"/>
      <c r="C27" s="263"/>
      <c r="D27" s="263"/>
      <c r="E27" s="263"/>
      <c r="F27" s="40">
        <f>SUM(F24:F25)</f>
        <v>0</v>
      </c>
      <c r="G27" s="40">
        <f>SUM(G24:G25)</f>
        <v>0</v>
      </c>
      <c r="H27" s="40">
        <f t="shared" si="0"/>
        <v>0</v>
      </c>
      <c r="I27" s="41"/>
    </row>
    <row r="28" spans="1:9" s="31" customFormat="1" ht="16.5" customHeight="1" x14ac:dyDescent="0.2">
      <c r="A28" s="42" t="s">
        <v>399</v>
      </c>
      <c r="B28" s="36">
        <v>642</v>
      </c>
      <c r="C28" s="43"/>
      <c r="D28" s="36">
        <v>7739</v>
      </c>
      <c r="E28" s="38"/>
      <c r="F28" s="39"/>
      <c r="G28" s="39"/>
      <c r="H28" s="40">
        <f t="shared" si="0"/>
        <v>0</v>
      </c>
      <c r="I28" s="41"/>
    </row>
    <row r="29" spans="1:9" s="31" customFormat="1" ht="16.5" customHeight="1" x14ac:dyDescent="0.2">
      <c r="A29" s="44" t="s">
        <v>400</v>
      </c>
      <c r="B29" s="36"/>
      <c r="C29" s="43"/>
      <c r="D29" s="45"/>
      <c r="E29" s="38"/>
      <c r="F29" s="40">
        <f>F27-F28</f>
        <v>0</v>
      </c>
      <c r="G29" s="40">
        <f>G27-G28</f>
        <v>0</v>
      </c>
      <c r="H29" s="40">
        <f t="shared" si="0"/>
        <v>0</v>
      </c>
      <c r="I29" s="41"/>
    </row>
    <row r="30" spans="1:9" s="31" customFormat="1" ht="16.5" customHeight="1" x14ac:dyDescent="0.2">
      <c r="A30" s="46" t="s">
        <v>401</v>
      </c>
      <c r="B30" s="36"/>
      <c r="C30" s="43"/>
      <c r="D30" s="45"/>
      <c r="E30" s="38"/>
      <c r="F30" s="39"/>
      <c r="G30" s="39"/>
      <c r="H30" s="40">
        <f t="shared" si="0"/>
        <v>0</v>
      </c>
      <c r="I30" s="41"/>
    </row>
    <row r="31" spans="1:9" s="31" customFormat="1" ht="16.5" customHeight="1" x14ac:dyDescent="0.2">
      <c r="A31" s="47" t="s">
        <v>402</v>
      </c>
      <c r="B31" s="36">
        <v>643</v>
      </c>
      <c r="C31" s="43"/>
      <c r="D31" s="45">
        <v>3856</v>
      </c>
      <c r="E31" s="38"/>
      <c r="F31" s="39"/>
      <c r="G31" s="39"/>
      <c r="H31" s="40">
        <f t="shared" si="0"/>
        <v>0</v>
      </c>
      <c r="I31" s="41"/>
    </row>
    <row r="32" spans="1:9" s="31" customFormat="1" ht="16.5" customHeight="1" x14ac:dyDescent="0.2">
      <c r="A32" s="266" t="s">
        <v>403</v>
      </c>
      <c r="B32" s="266"/>
      <c r="C32" s="266"/>
      <c r="D32" s="266"/>
      <c r="E32" s="266"/>
      <c r="F32" s="39"/>
      <c r="G32" s="39"/>
      <c r="H32" s="40">
        <f>+F32-G32</f>
        <v>0</v>
      </c>
      <c r="I32" s="41"/>
    </row>
    <row r="33" spans="1:9" s="31" customFormat="1" ht="16.5" customHeight="1" x14ac:dyDescent="0.2">
      <c r="A33" s="48" t="s">
        <v>404</v>
      </c>
      <c r="B33" s="36">
        <v>642</v>
      </c>
      <c r="C33" s="43"/>
      <c r="D33" s="45">
        <v>7740</v>
      </c>
      <c r="E33" s="38"/>
      <c r="F33" s="39"/>
      <c r="G33" s="39"/>
      <c r="H33" s="40">
        <f t="shared" si="0"/>
        <v>0</v>
      </c>
      <c r="I33" s="41"/>
    </row>
    <row r="34" spans="1:9" s="31" customFormat="1" ht="16.5" customHeight="1" x14ac:dyDescent="0.2">
      <c r="A34" s="48" t="s">
        <v>405</v>
      </c>
      <c r="B34" s="36">
        <v>642</v>
      </c>
      <c r="C34" s="43"/>
      <c r="D34" s="45">
        <v>7741</v>
      </c>
      <c r="E34" s="38"/>
      <c r="F34" s="39"/>
      <c r="G34" s="39"/>
      <c r="H34" s="40">
        <f t="shared" si="0"/>
        <v>0</v>
      </c>
      <c r="I34" s="41"/>
    </row>
    <row r="35" spans="1:9" s="31" customFormat="1" ht="16.5" customHeight="1" x14ac:dyDescent="0.2">
      <c r="A35" s="267" t="s">
        <v>406</v>
      </c>
      <c r="B35" s="267"/>
      <c r="C35" s="267"/>
      <c r="D35" s="267"/>
      <c r="E35" s="267"/>
      <c r="F35" s="40">
        <f>F31-(F33+F34)</f>
        <v>0</v>
      </c>
      <c r="G35" s="40">
        <f>G31-(G33+G34)</f>
        <v>0</v>
      </c>
      <c r="H35" s="40">
        <f t="shared" si="0"/>
        <v>0</v>
      </c>
      <c r="I35" s="41"/>
    </row>
    <row r="36" spans="1:9" s="31" customFormat="1" ht="16.5" customHeight="1" x14ac:dyDescent="0.2">
      <c r="A36" s="267" t="s">
        <v>407</v>
      </c>
      <c r="B36" s="267"/>
      <c r="C36" s="267"/>
      <c r="D36" s="267"/>
      <c r="E36" s="267"/>
      <c r="F36" s="40">
        <f>F29+F35</f>
        <v>0</v>
      </c>
      <c r="G36" s="40">
        <f>G29+G35</f>
        <v>0</v>
      </c>
      <c r="H36" s="40">
        <f t="shared" si="0"/>
        <v>0</v>
      </c>
      <c r="I36" s="41"/>
    </row>
    <row r="37" spans="1:9" s="31" customFormat="1" ht="16.5" customHeight="1" x14ac:dyDescent="0.2">
      <c r="A37" s="268" t="s">
        <v>408</v>
      </c>
      <c r="B37" s="268"/>
      <c r="C37" s="268"/>
      <c r="D37" s="268"/>
      <c r="E37" s="268"/>
      <c r="F37" s="39"/>
      <c r="G37" s="39"/>
      <c r="H37" s="40">
        <f t="shared" si="0"/>
        <v>0</v>
      </c>
      <c r="I37" s="41"/>
    </row>
    <row r="38" spans="1:9" s="31" customFormat="1" ht="16.5" customHeight="1" x14ac:dyDescent="0.2">
      <c r="A38" s="42" t="s">
        <v>409</v>
      </c>
      <c r="B38" s="36">
        <v>643</v>
      </c>
      <c r="C38" s="43"/>
      <c r="D38" s="45">
        <v>3881</v>
      </c>
      <c r="E38" s="38"/>
      <c r="F38" s="39"/>
      <c r="G38" s="39"/>
      <c r="H38" s="40">
        <f t="shared" si="0"/>
        <v>0</v>
      </c>
      <c r="I38" s="41"/>
    </row>
    <row r="39" spans="1:9" s="31" customFormat="1" ht="16.5" customHeight="1" x14ac:dyDescent="0.2">
      <c r="A39" s="268" t="s">
        <v>410</v>
      </c>
      <c r="B39" s="268"/>
      <c r="C39" s="268"/>
      <c r="D39" s="268"/>
      <c r="E39" s="268"/>
      <c r="F39" s="39"/>
      <c r="G39" s="39"/>
      <c r="H39" s="40">
        <f t="shared" si="0"/>
        <v>0</v>
      </c>
      <c r="I39" s="41"/>
    </row>
    <row r="40" spans="1:9" s="31" customFormat="1" ht="16.5" customHeight="1" x14ac:dyDescent="0.2">
      <c r="A40" s="42" t="s">
        <v>392</v>
      </c>
      <c r="B40" s="36">
        <v>643</v>
      </c>
      <c r="C40" s="43"/>
      <c r="D40" s="45">
        <v>3714</v>
      </c>
      <c r="E40" s="38"/>
      <c r="F40" s="39"/>
      <c r="G40" s="39"/>
      <c r="H40" s="40">
        <f t="shared" si="0"/>
        <v>0</v>
      </c>
      <c r="I40" s="41"/>
    </row>
    <row r="41" spans="1:9" s="31" customFormat="1" ht="16.5" customHeight="1" x14ac:dyDescent="0.2">
      <c r="A41" s="42" t="s">
        <v>411</v>
      </c>
      <c r="B41" s="45">
        <v>643</v>
      </c>
      <c r="C41" s="37"/>
      <c r="D41" s="45">
        <v>3970</v>
      </c>
      <c r="E41" s="38"/>
      <c r="F41" s="49"/>
      <c r="G41" s="49"/>
      <c r="H41" s="50">
        <f t="shared" si="0"/>
        <v>0</v>
      </c>
      <c r="I41" s="41"/>
    </row>
    <row r="42" spans="1:9" s="31" customFormat="1" ht="16.5" customHeight="1" x14ac:dyDescent="0.2">
      <c r="A42" s="42" t="s">
        <v>412</v>
      </c>
      <c r="B42" s="36">
        <v>629</v>
      </c>
      <c r="C42" s="43"/>
      <c r="D42" s="36">
        <v>3986</v>
      </c>
      <c r="E42" s="51"/>
      <c r="F42" s="52"/>
      <c r="G42" s="52"/>
      <c r="H42" s="40">
        <f t="shared" si="0"/>
        <v>0</v>
      </c>
      <c r="I42" s="41"/>
    </row>
    <row r="43" spans="1:9" s="31" customFormat="1" ht="16.5" customHeight="1" x14ac:dyDescent="0.2">
      <c r="A43" s="263" t="s">
        <v>413</v>
      </c>
      <c r="B43" s="263"/>
      <c r="C43" s="263"/>
      <c r="D43" s="263"/>
      <c r="E43" s="263"/>
      <c r="F43" s="40">
        <f>SUM(F40:F42)</f>
        <v>0</v>
      </c>
      <c r="G43" s="40">
        <f>SUM(G40:G42)</f>
        <v>0</v>
      </c>
      <c r="H43" s="40">
        <f t="shared" si="0"/>
        <v>0</v>
      </c>
      <c r="I43" s="41"/>
    </row>
    <row r="44" spans="1:9" s="31" customFormat="1" ht="16.5" customHeight="1" x14ac:dyDescent="0.2">
      <c r="A44" s="270" t="s">
        <v>414</v>
      </c>
      <c r="B44" s="270"/>
      <c r="C44" s="270"/>
      <c r="D44" s="270"/>
      <c r="E44" s="270"/>
      <c r="F44" s="40">
        <f>F22+F36+F43</f>
        <v>0</v>
      </c>
      <c r="G44" s="40">
        <f>G22+G36+G43</f>
        <v>0</v>
      </c>
      <c r="H44" s="40">
        <f t="shared" si="0"/>
        <v>0</v>
      </c>
      <c r="I44" s="41"/>
    </row>
    <row r="45" spans="1:9" s="31" customFormat="1" ht="16.5" customHeight="1" x14ac:dyDescent="0.2">
      <c r="A45" s="230" t="s">
        <v>415</v>
      </c>
      <c r="B45" s="230"/>
      <c r="C45" s="230"/>
      <c r="D45" s="230"/>
      <c r="E45" s="230"/>
      <c r="F45" s="230"/>
      <c r="G45" s="230"/>
      <c r="H45" s="230"/>
      <c r="I45" s="230"/>
    </row>
    <row r="46" spans="1:9" s="31" customFormat="1" ht="16.5" customHeight="1" x14ac:dyDescent="0.2">
      <c r="A46" s="42" t="s">
        <v>416</v>
      </c>
      <c r="B46" s="36">
        <v>642</v>
      </c>
      <c r="C46" s="43"/>
      <c r="D46" s="36">
        <v>7233</v>
      </c>
      <c r="E46" s="38"/>
      <c r="F46" s="39"/>
      <c r="G46" s="49"/>
      <c r="H46" s="40">
        <f t="shared" si="0"/>
        <v>0</v>
      </c>
      <c r="I46" s="41"/>
    </row>
    <row r="47" spans="1:9" s="31" customFormat="1" ht="16.5" customHeight="1" x14ac:dyDescent="0.2">
      <c r="A47" s="42" t="s">
        <v>417</v>
      </c>
      <c r="B47" s="36">
        <v>642</v>
      </c>
      <c r="C47" s="43"/>
      <c r="D47" s="36">
        <v>7215</v>
      </c>
      <c r="E47" s="38"/>
      <c r="F47" s="39"/>
      <c r="G47" s="39"/>
      <c r="H47" s="40">
        <f t="shared" si="0"/>
        <v>0</v>
      </c>
      <c r="I47" s="41"/>
    </row>
    <row r="48" spans="1:9" s="31" customFormat="1" ht="16.5" customHeight="1" x14ac:dyDescent="0.2">
      <c r="A48" s="42" t="s">
        <v>418</v>
      </c>
      <c r="B48" s="36">
        <v>642</v>
      </c>
      <c r="C48" s="43"/>
      <c r="D48" s="36">
        <v>7917</v>
      </c>
      <c r="E48" s="38"/>
      <c r="F48" s="39"/>
      <c r="G48" s="39"/>
      <c r="H48" s="40">
        <f t="shared" si="0"/>
        <v>0</v>
      </c>
      <c r="I48" s="41"/>
    </row>
    <row r="49" spans="1:10" s="31" customFormat="1" ht="16.5" customHeight="1" x14ac:dyDescent="0.2">
      <c r="A49" s="42" t="s">
        <v>419</v>
      </c>
      <c r="B49" s="36">
        <v>642</v>
      </c>
      <c r="C49" s="43"/>
      <c r="D49" s="36">
        <v>7524</v>
      </c>
      <c r="E49" s="38"/>
      <c r="F49" s="39"/>
      <c r="G49" s="39"/>
      <c r="H49" s="40">
        <f t="shared" si="0"/>
        <v>0</v>
      </c>
      <c r="I49" s="41"/>
    </row>
    <row r="50" spans="1:10" s="31" customFormat="1" ht="16.5" customHeight="1" x14ac:dyDescent="0.2">
      <c r="A50" s="42" t="s">
        <v>420</v>
      </c>
      <c r="B50" s="36">
        <v>642</v>
      </c>
      <c r="C50" s="43"/>
      <c r="D50" s="36">
        <v>7878</v>
      </c>
      <c r="E50" s="38"/>
      <c r="F50" s="39"/>
      <c r="G50" s="39"/>
      <c r="H50" s="40">
        <f t="shared" si="0"/>
        <v>0</v>
      </c>
      <c r="I50" s="41"/>
    </row>
    <row r="51" spans="1:10" s="31" customFormat="1" ht="16.5" customHeight="1" x14ac:dyDescent="0.2">
      <c r="A51" s="42" t="s">
        <v>421</v>
      </c>
      <c r="B51" s="36">
        <v>642</v>
      </c>
      <c r="C51" s="43"/>
      <c r="D51" s="36">
        <v>7237</v>
      </c>
      <c r="E51" s="38"/>
      <c r="F51" s="39"/>
      <c r="G51" s="39"/>
      <c r="H51" s="40">
        <f t="shared" si="0"/>
        <v>0</v>
      </c>
      <c r="I51" s="41"/>
    </row>
    <row r="52" spans="1:10" s="31" customFormat="1" ht="16.5" customHeight="1" x14ac:dyDescent="0.2">
      <c r="A52" s="42" t="s">
        <v>422</v>
      </c>
      <c r="B52" s="36">
        <v>642</v>
      </c>
      <c r="C52" s="43"/>
      <c r="D52" s="36">
        <v>7802</v>
      </c>
      <c r="E52" s="38"/>
      <c r="F52" s="39"/>
      <c r="G52" s="39"/>
      <c r="H52" s="40">
        <f t="shared" si="0"/>
        <v>0</v>
      </c>
      <c r="I52" s="41"/>
    </row>
    <row r="53" spans="1:10" s="31" customFormat="1" ht="14.25" customHeight="1" x14ac:dyDescent="0.2">
      <c r="A53" s="42" t="s">
        <v>423</v>
      </c>
      <c r="B53" s="36">
        <v>642</v>
      </c>
      <c r="C53" s="43"/>
      <c r="D53" s="36">
        <v>7299</v>
      </c>
      <c r="E53" s="38"/>
      <c r="F53" s="39"/>
      <c r="G53" s="39"/>
      <c r="H53" s="40">
        <f t="shared" si="0"/>
        <v>0</v>
      </c>
      <c r="I53" s="41"/>
    </row>
    <row r="54" spans="1:10" s="31" customFormat="1" ht="14.25" customHeight="1" x14ac:dyDescent="0.2">
      <c r="A54" s="42" t="s">
        <v>424</v>
      </c>
      <c r="B54" s="36">
        <v>628</v>
      </c>
      <c r="C54" s="43"/>
      <c r="D54" s="36">
        <v>7986</v>
      </c>
      <c r="E54" s="51"/>
      <c r="F54" s="39"/>
      <c r="G54" s="39"/>
      <c r="H54" s="40">
        <f t="shared" si="0"/>
        <v>0</v>
      </c>
      <c r="I54" s="41"/>
    </row>
    <row r="55" spans="1:10" s="31" customFormat="1" ht="14.25" customHeight="1" x14ac:dyDescent="0.2">
      <c r="A55" s="271" t="s">
        <v>425</v>
      </c>
      <c r="B55" s="271"/>
      <c r="C55" s="271"/>
      <c r="D55" s="271"/>
      <c r="E55" s="271"/>
      <c r="F55" s="40">
        <f>SUM(F46:F54)</f>
        <v>0</v>
      </c>
      <c r="G55" s="40">
        <f>SUM(G46:G54)</f>
        <v>0</v>
      </c>
      <c r="H55" s="40">
        <f t="shared" si="0"/>
        <v>0</v>
      </c>
      <c r="I55" s="41"/>
    </row>
    <row r="56" spans="1:10" s="31" customFormat="1" ht="14.25" customHeight="1" x14ac:dyDescent="0.2">
      <c r="A56" s="272" t="s">
        <v>426</v>
      </c>
      <c r="B56" s="272"/>
      <c r="C56" s="272"/>
      <c r="D56" s="272"/>
      <c r="E56" s="272"/>
      <c r="F56" s="40">
        <f>F44-F55</f>
        <v>0</v>
      </c>
      <c r="G56" s="40">
        <f>G44-G55</f>
        <v>0</v>
      </c>
      <c r="H56" s="40">
        <f t="shared" si="0"/>
        <v>0</v>
      </c>
      <c r="I56" s="41"/>
    </row>
    <row r="57" spans="1:10" s="31" customFormat="1" ht="14.25" customHeight="1" x14ac:dyDescent="0.2">
      <c r="A57" s="234" t="s">
        <v>484</v>
      </c>
      <c r="B57" s="235"/>
      <c r="C57" s="235"/>
      <c r="D57" s="235"/>
      <c r="E57" s="235"/>
      <c r="F57" s="235"/>
      <c r="G57" s="235"/>
      <c r="H57" s="235"/>
      <c r="I57" s="235"/>
    </row>
    <row r="58" spans="1:10" s="31" customFormat="1" ht="14.25" customHeight="1" x14ac:dyDescent="0.2">
      <c r="A58" s="228" t="s">
        <v>306</v>
      </c>
      <c r="B58" s="228"/>
      <c r="C58" s="228"/>
      <c r="D58" s="228"/>
      <c r="E58" s="228"/>
      <c r="F58" s="39"/>
      <c r="G58" s="39"/>
      <c r="H58" s="40">
        <f>+F58-G58</f>
        <v>0</v>
      </c>
      <c r="I58" s="41"/>
    </row>
    <row r="59" spans="1:10" s="31" customFormat="1" ht="14.25" customHeight="1" x14ac:dyDescent="0.2">
      <c r="A59" s="53" t="s">
        <v>307</v>
      </c>
      <c r="B59" s="36">
        <v>454</v>
      </c>
      <c r="C59" s="43"/>
      <c r="D59" s="36">
        <v>3891</v>
      </c>
      <c r="E59" s="54"/>
      <c r="F59" s="52"/>
      <c r="G59" s="52"/>
      <c r="H59" s="40">
        <f>+F59-G59</f>
        <v>0</v>
      </c>
      <c r="I59" s="41"/>
    </row>
    <row r="60" spans="1:10" s="31" customFormat="1" ht="14.25" customHeight="1" x14ac:dyDescent="0.2">
      <c r="A60" s="228" t="s">
        <v>309</v>
      </c>
      <c r="B60" s="228"/>
      <c r="C60" s="228"/>
      <c r="D60" s="228"/>
      <c r="E60" s="228"/>
      <c r="F60" s="40">
        <f>+F58+F59</f>
        <v>0</v>
      </c>
      <c r="G60" s="40">
        <f>+G58+G59</f>
        <v>0</v>
      </c>
      <c r="H60" s="260"/>
      <c r="I60" s="260"/>
    </row>
    <row r="61" spans="1:10" s="31" customFormat="1" ht="14.25" customHeight="1" x14ac:dyDescent="0.2">
      <c r="A61" s="239" t="s">
        <v>310</v>
      </c>
      <c r="B61" s="239"/>
      <c r="C61" s="239"/>
      <c r="D61" s="239"/>
      <c r="E61" s="239"/>
      <c r="F61" s="40">
        <f>+F57+F60</f>
        <v>0</v>
      </c>
      <c r="G61" s="40">
        <f>+G57+G60</f>
        <v>0</v>
      </c>
      <c r="H61" s="260"/>
      <c r="I61" s="260"/>
    </row>
    <row r="62" spans="1:10" s="31" customFormat="1" ht="14.25" customHeight="1" x14ac:dyDescent="0.2">
      <c r="A62" s="269" t="s">
        <v>4</v>
      </c>
      <c r="B62" s="269"/>
      <c r="C62" s="269"/>
      <c r="D62" s="269"/>
      <c r="E62" s="269"/>
      <c r="F62" s="269"/>
      <c r="G62" s="269"/>
      <c r="H62" s="269"/>
      <c r="I62" s="269"/>
      <c r="J62" s="40"/>
    </row>
    <row r="63" spans="1:10" s="31" customFormat="1" ht="14.25" hidden="1" customHeight="1" x14ac:dyDescent="0.2">
      <c r="A63" s="56"/>
      <c r="B63" s="56"/>
      <c r="C63" s="36"/>
      <c r="E63" s="56"/>
    </row>
    <row r="64" spans="1:10" s="31" customFormat="1" ht="40.5" hidden="1" customHeight="1" x14ac:dyDescent="0.2">
      <c r="A64" s="56"/>
      <c r="B64" s="56"/>
      <c r="C64" s="36"/>
      <c r="E64" s="56"/>
    </row>
    <row r="65" spans="1:5" s="31" customFormat="1" ht="40.5" hidden="1" customHeight="1" x14ac:dyDescent="0.2">
      <c r="A65" s="56"/>
      <c r="B65" s="56"/>
      <c r="C65" s="36"/>
      <c r="E65" s="56"/>
    </row>
    <row r="66" spans="1:5" s="31" customFormat="1" ht="40.5" hidden="1" customHeight="1" x14ac:dyDescent="0.2">
      <c r="A66" s="56"/>
      <c r="B66" s="56"/>
      <c r="C66" s="36"/>
      <c r="E66" s="56"/>
    </row>
    <row r="67" spans="1:5" s="31" customFormat="1" ht="40.5" hidden="1" customHeight="1" x14ac:dyDescent="0.2">
      <c r="A67" s="56"/>
      <c r="B67" s="56"/>
      <c r="C67" s="36"/>
      <c r="E67" s="56"/>
    </row>
    <row r="68" spans="1:5" s="31" customFormat="1" ht="40.5" hidden="1" customHeight="1" x14ac:dyDescent="0.2">
      <c r="A68" s="56"/>
      <c r="B68" s="56"/>
      <c r="C68" s="36"/>
      <c r="E68" s="56"/>
    </row>
    <row r="69" spans="1:5" s="31" customFormat="1" ht="40.5" hidden="1" customHeight="1" x14ac:dyDescent="0.2">
      <c r="A69" s="56"/>
      <c r="B69" s="56"/>
      <c r="C69" s="36"/>
      <c r="E69" s="56"/>
    </row>
    <row r="70" spans="1:5" s="31" customFormat="1" ht="40.5" hidden="1" customHeight="1" x14ac:dyDescent="0.2">
      <c r="A70" s="56"/>
      <c r="B70" s="56"/>
      <c r="C70" s="36"/>
      <c r="E70" s="56"/>
    </row>
    <row r="71" spans="1:5" s="31" customFormat="1" ht="40.5" hidden="1" customHeight="1" x14ac:dyDescent="0.2">
      <c r="A71" s="56"/>
      <c r="B71" s="56"/>
      <c r="C71" s="36"/>
      <c r="E71" s="56"/>
    </row>
    <row r="72" spans="1:5" s="31" customFormat="1" ht="40.5" hidden="1" customHeight="1" x14ac:dyDescent="0.2">
      <c r="A72" s="56"/>
      <c r="B72" s="56"/>
      <c r="C72" s="36"/>
      <c r="E72" s="56"/>
    </row>
    <row r="73" spans="1:5" s="31" customFormat="1" ht="40.5" hidden="1" customHeight="1" x14ac:dyDescent="0.2">
      <c r="A73" s="56"/>
      <c r="B73" s="56"/>
      <c r="C73" s="36"/>
      <c r="E73" s="56"/>
    </row>
    <row r="74" spans="1:5" s="31" customFormat="1" ht="40.5" hidden="1" customHeight="1" x14ac:dyDescent="0.2">
      <c r="A74" s="56"/>
      <c r="B74" s="56"/>
      <c r="C74" s="36"/>
      <c r="E74" s="56"/>
    </row>
    <row r="75" spans="1:5" s="31" customFormat="1" ht="40.5" hidden="1" customHeight="1" x14ac:dyDescent="0.2">
      <c r="A75" s="56"/>
      <c r="B75" s="56"/>
      <c r="C75" s="36"/>
      <c r="E75" s="56"/>
    </row>
    <row r="76" spans="1:5" s="31" customFormat="1" ht="40.5" hidden="1" customHeight="1" x14ac:dyDescent="0.2">
      <c r="A76" s="56"/>
      <c r="B76" s="56"/>
      <c r="C76" s="36"/>
      <c r="E76" s="56"/>
    </row>
    <row r="77" spans="1:5" s="31" customFormat="1" ht="40.5" hidden="1" customHeight="1" x14ac:dyDescent="0.2">
      <c r="A77" s="56"/>
      <c r="B77" s="56"/>
      <c r="C77" s="36"/>
      <c r="E77" s="56"/>
    </row>
    <row r="78" spans="1:5" s="31" customFormat="1" ht="40.5" hidden="1" customHeight="1" x14ac:dyDescent="0.2">
      <c r="A78" s="56"/>
      <c r="B78" s="56"/>
      <c r="C78" s="36"/>
      <c r="E78" s="56"/>
    </row>
    <row r="79" spans="1:5" s="31" customFormat="1" ht="40.5" hidden="1" customHeight="1" x14ac:dyDescent="0.2">
      <c r="A79" s="56"/>
      <c r="B79" s="56"/>
      <c r="C79" s="36"/>
      <c r="E79" s="56"/>
    </row>
    <row r="80" spans="1:5" s="31" customFormat="1" ht="40.5" hidden="1" customHeight="1" x14ac:dyDescent="0.2">
      <c r="A80" s="56"/>
      <c r="B80" s="56"/>
      <c r="C80" s="36"/>
      <c r="E80" s="56"/>
    </row>
    <row r="81" spans="1:5" s="31" customFormat="1" ht="40.5" hidden="1" customHeight="1" x14ac:dyDescent="0.2">
      <c r="A81" s="56"/>
      <c r="B81" s="56"/>
      <c r="C81" s="36"/>
      <c r="E81" s="56"/>
    </row>
    <row r="82" spans="1:5" s="31" customFormat="1" ht="40.5" hidden="1" customHeight="1" x14ac:dyDescent="0.2">
      <c r="A82" s="56"/>
      <c r="B82" s="56"/>
      <c r="C82" s="36"/>
      <c r="E82" s="56"/>
    </row>
    <row r="83" spans="1:5" s="31" customFormat="1" ht="40.5" hidden="1" customHeight="1" x14ac:dyDescent="0.2">
      <c r="A83" s="56"/>
      <c r="B83" s="56"/>
      <c r="C83" s="36"/>
      <c r="E83" s="56"/>
    </row>
    <row r="84" spans="1:5" s="31" customFormat="1" ht="40.5" hidden="1" customHeight="1" x14ac:dyDescent="0.2">
      <c r="A84" s="56"/>
      <c r="B84" s="56"/>
      <c r="C84" s="36"/>
      <c r="E84" s="56"/>
    </row>
    <row r="85" spans="1:5" s="31" customFormat="1" ht="40.5" hidden="1" customHeight="1" x14ac:dyDescent="0.2">
      <c r="A85" s="56"/>
      <c r="B85" s="56"/>
      <c r="C85" s="36"/>
      <c r="E85" s="56"/>
    </row>
    <row r="86" spans="1:5" s="31" customFormat="1" ht="40.5" hidden="1" customHeight="1" x14ac:dyDescent="0.2">
      <c r="A86" s="56"/>
      <c r="B86" s="56"/>
      <c r="C86" s="36"/>
      <c r="E86" s="56"/>
    </row>
    <row r="87" spans="1:5" s="31" customFormat="1" ht="40.5" hidden="1" customHeight="1" x14ac:dyDescent="0.2">
      <c r="A87" s="56"/>
      <c r="B87" s="56"/>
      <c r="C87" s="36"/>
      <c r="E87" s="56"/>
    </row>
    <row r="88" spans="1:5" s="31" customFormat="1" ht="40.5" hidden="1" customHeight="1" x14ac:dyDescent="0.2">
      <c r="A88" s="56"/>
      <c r="B88" s="56"/>
      <c r="C88" s="36"/>
      <c r="E88" s="56"/>
    </row>
    <row r="89" spans="1:5" s="31" customFormat="1" ht="40.5" hidden="1" customHeight="1" x14ac:dyDescent="0.2">
      <c r="A89" s="56"/>
      <c r="B89" s="56"/>
      <c r="C89" s="36"/>
      <c r="E89" s="56"/>
    </row>
    <row r="90" spans="1:5" s="31" customFormat="1" ht="40.5" hidden="1" customHeight="1" x14ac:dyDescent="0.2">
      <c r="A90" s="56"/>
      <c r="B90" s="56"/>
      <c r="C90" s="36"/>
      <c r="E90" s="56"/>
    </row>
    <row r="91" spans="1:5" s="31" customFormat="1" ht="40.5" hidden="1" customHeight="1" x14ac:dyDescent="0.2">
      <c r="A91" s="56"/>
      <c r="B91" s="56"/>
      <c r="C91" s="36"/>
      <c r="E91" s="56"/>
    </row>
    <row r="92" spans="1:5" s="31" customFormat="1" ht="40.5" hidden="1" customHeight="1" x14ac:dyDescent="0.2">
      <c r="A92" s="56"/>
      <c r="B92" s="56"/>
      <c r="C92" s="36"/>
      <c r="E92" s="56"/>
    </row>
    <row r="93" spans="1:5" s="31" customFormat="1" ht="40.5" hidden="1" customHeight="1" x14ac:dyDescent="0.2">
      <c r="A93" s="56"/>
      <c r="B93" s="56"/>
      <c r="C93" s="36"/>
      <c r="E93" s="56"/>
    </row>
    <row r="94" spans="1:5" s="31" customFormat="1" ht="40.5" hidden="1" customHeight="1" x14ac:dyDescent="0.2">
      <c r="A94" s="56"/>
      <c r="B94" s="56"/>
      <c r="C94" s="36"/>
      <c r="E94" s="56"/>
    </row>
    <row r="95" spans="1:5" s="31" customFormat="1" ht="40.5" hidden="1" customHeight="1" x14ac:dyDescent="0.2">
      <c r="A95" s="56"/>
      <c r="B95" s="56"/>
      <c r="C95" s="36"/>
      <c r="E95" s="56"/>
    </row>
    <row r="96" spans="1:5" s="31" customFormat="1" ht="40.5" hidden="1" customHeight="1" x14ac:dyDescent="0.2">
      <c r="A96" s="56"/>
      <c r="B96" s="56"/>
      <c r="C96" s="36"/>
      <c r="E96" s="56"/>
    </row>
    <row r="97" spans="1:5" s="31" customFormat="1" ht="40.5" hidden="1" customHeight="1" x14ac:dyDescent="0.2">
      <c r="A97" s="56"/>
      <c r="B97" s="56"/>
      <c r="C97" s="36"/>
      <c r="E97" s="56"/>
    </row>
    <row r="98" spans="1:5" s="31" customFormat="1" ht="40.5" hidden="1" customHeight="1" x14ac:dyDescent="0.2">
      <c r="A98" s="56"/>
      <c r="B98" s="56"/>
      <c r="C98" s="36"/>
      <c r="E98" s="56"/>
    </row>
    <row r="99" spans="1:5" s="31" customFormat="1" ht="40.5" hidden="1" customHeight="1" x14ac:dyDescent="0.2">
      <c r="A99" s="56"/>
      <c r="B99" s="56"/>
      <c r="C99" s="36"/>
      <c r="E99" s="56"/>
    </row>
    <row r="100" spans="1:5" s="31" customFormat="1" ht="40.5" hidden="1" customHeight="1" x14ac:dyDescent="0.2">
      <c r="A100" s="56"/>
      <c r="B100" s="56"/>
      <c r="C100" s="36"/>
      <c r="E100" s="56"/>
    </row>
    <row r="101" spans="1:5" s="31" customFormat="1" ht="40.5" hidden="1" customHeight="1" x14ac:dyDescent="0.2">
      <c r="A101" s="56"/>
      <c r="B101" s="56"/>
      <c r="C101" s="36"/>
      <c r="E101" s="56"/>
    </row>
    <row r="102" spans="1:5" s="31" customFormat="1" ht="40.5" hidden="1" customHeight="1" x14ac:dyDescent="0.2">
      <c r="A102" s="56"/>
      <c r="B102" s="56"/>
      <c r="C102" s="36"/>
      <c r="E102" s="56"/>
    </row>
    <row r="103" spans="1:5" s="31" customFormat="1" ht="40.5" hidden="1" customHeight="1" x14ac:dyDescent="0.2">
      <c r="A103" s="56"/>
      <c r="B103" s="56"/>
      <c r="C103" s="36"/>
      <c r="E103" s="56"/>
    </row>
    <row r="104" spans="1:5" s="31" customFormat="1" ht="40.5" hidden="1" customHeight="1" x14ac:dyDescent="0.2">
      <c r="A104" s="56"/>
      <c r="B104" s="56"/>
      <c r="C104" s="36"/>
      <c r="E104" s="56"/>
    </row>
    <row r="105" spans="1:5" s="31" customFormat="1" ht="40.5" hidden="1" customHeight="1" x14ac:dyDescent="0.2">
      <c r="A105" s="56"/>
      <c r="B105" s="56"/>
      <c r="C105" s="36"/>
      <c r="E105" s="56"/>
    </row>
    <row r="106" spans="1:5" s="31" customFormat="1" ht="40.5" hidden="1" customHeight="1" x14ac:dyDescent="0.2">
      <c r="A106" s="56"/>
      <c r="B106" s="56"/>
      <c r="C106" s="36"/>
      <c r="E106" s="56"/>
    </row>
    <row r="107" spans="1:5" s="31" customFormat="1" ht="40.5" hidden="1" customHeight="1" x14ac:dyDescent="0.2">
      <c r="A107" s="56"/>
      <c r="B107" s="56"/>
      <c r="C107" s="36"/>
      <c r="E107" s="56"/>
    </row>
    <row r="108" spans="1:5" s="31" customFormat="1" ht="40.5" hidden="1" customHeight="1" x14ac:dyDescent="0.2">
      <c r="A108" s="56"/>
      <c r="B108" s="56"/>
      <c r="C108" s="36"/>
      <c r="E108" s="56"/>
    </row>
    <row r="109" spans="1:5" s="31" customFormat="1" ht="40.5" hidden="1" customHeight="1" x14ac:dyDescent="0.2">
      <c r="A109" s="56"/>
      <c r="B109" s="56"/>
      <c r="C109" s="36"/>
      <c r="E109" s="56"/>
    </row>
    <row r="110" spans="1:5" s="31" customFormat="1" ht="40.5" hidden="1" customHeight="1" x14ac:dyDescent="0.2">
      <c r="A110" s="56"/>
      <c r="B110" s="56"/>
      <c r="C110" s="36"/>
      <c r="E110" s="56"/>
    </row>
    <row r="111" spans="1:5" s="31" customFormat="1" ht="40.5" hidden="1" customHeight="1" x14ac:dyDescent="0.2">
      <c r="A111" s="56"/>
      <c r="B111" s="56"/>
      <c r="C111" s="36"/>
      <c r="E111" s="56"/>
    </row>
    <row r="112" spans="1:5" s="31" customFormat="1" ht="40.5" hidden="1" customHeight="1" x14ac:dyDescent="0.2">
      <c r="A112" s="56"/>
      <c r="B112" s="56"/>
      <c r="C112" s="36"/>
      <c r="E112" s="56"/>
    </row>
    <row r="113" spans="1:5" s="31" customFormat="1" ht="40.5" hidden="1" customHeight="1" x14ac:dyDescent="0.2">
      <c r="A113" s="56"/>
      <c r="B113" s="56"/>
      <c r="C113" s="36"/>
      <c r="E113" s="56"/>
    </row>
    <row r="114" spans="1:5" s="31" customFormat="1" ht="40.5" hidden="1" customHeight="1" x14ac:dyDescent="0.2">
      <c r="A114" s="56"/>
      <c r="B114" s="56"/>
      <c r="C114" s="36"/>
      <c r="E114" s="56"/>
    </row>
    <row r="115" spans="1:5" s="31" customFormat="1" ht="40.5" hidden="1" customHeight="1" x14ac:dyDescent="0.2">
      <c r="A115" s="56"/>
      <c r="B115" s="56"/>
      <c r="C115" s="36"/>
      <c r="E115" s="56"/>
    </row>
    <row r="116" spans="1:5" s="31" customFormat="1" ht="40.5" hidden="1" customHeight="1" x14ac:dyDescent="0.2">
      <c r="A116" s="56"/>
      <c r="B116" s="56"/>
      <c r="C116" s="36"/>
      <c r="E116" s="56"/>
    </row>
    <row r="117" spans="1:5" s="31" customFormat="1" ht="40.5" hidden="1" customHeight="1" x14ac:dyDescent="0.2">
      <c r="A117" s="56"/>
      <c r="B117" s="56"/>
      <c r="C117" s="36"/>
      <c r="E117" s="56"/>
    </row>
    <row r="118" spans="1:5" s="31" customFormat="1" ht="40.5" hidden="1" customHeight="1" x14ac:dyDescent="0.2">
      <c r="A118" s="56"/>
      <c r="B118" s="56"/>
      <c r="C118" s="36"/>
      <c r="E118" s="56"/>
    </row>
    <row r="119" spans="1:5" s="31" customFormat="1" ht="40.5" hidden="1" customHeight="1" x14ac:dyDescent="0.2">
      <c r="A119" s="56"/>
      <c r="B119" s="56"/>
      <c r="C119" s="36"/>
      <c r="E119" s="56"/>
    </row>
    <row r="120" spans="1:5" s="31" customFormat="1" ht="40.5" hidden="1" customHeight="1" x14ac:dyDescent="0.2">
      <c r="A120" s="56"/>
      <c r="B120" s="56"/>
      <c r="C120" s="36"/>
      <c r="E120" s="56"/>
    </row>
    <row r="121" spans="1:5" s="31" customFormat="1" ht="40.5" hidden="1" customHeight="1" x14ac:dyDescent="0.2">
      <c r="A121" s="56"/>
      <c r="B121" s="56"/>
      <c r="C121" s="36"/>
      <c r="E121" s="56"/>
    </row>
    <row r="122" spans="1:5" s="31" customFormat="1" ht="40.5" hidden="1" customHeight="1" x14ac:dyDescent="0.2">
      <c r="A122" s="56"/>
      <c r="B122" s="56"/>
      <c r="C122" s="36"/>
      <c r="E122" s="56"/>
    </row>
    <row r="123" spans="1:5" s="31" customFormat="1" ht="40.5" hidden="1" customHeight="1" x14ac:dyDescent="0.2">
      <c r="A123" s="56"/>
      <c r="B123" s="56"/>
      <c r="C123" s="36"/>
      <c r="E123" s="56"/>
    </row>
    <row r="124" spans="1:5" s="31" customFormat="1" ht="40.5" hidden="1" customHeight="1" x14ac:dyDescent="0.2">
      <c r="A124" s="56"/>
      <c r="B124" s="56"/>
      <c r="C124" s="36"/>
      <c r="E124" s="56"/>
    </row>
    <row r="125" spans="1:5" s="31" customFormat="1" ht="40.5" hidden="1" customHeight="1" x14ac:dyDescent="0.2">
      <c r="A125" s="56"/>
      <c r="B125" s="56"/>
      <c r="C125" s="36"/>
      <c r="E125" s="56"/>
    </row>
    <row r="126" spans="1:5" s="31" customFormat="1" ht="40.5" hidden="1" customHeight="1" x14ac:dyDescent="0.2">
      <c r="A126" s="56"/>
      <c r="B126" s="56"/>
      <c r="C126" s="36"/>
      <c r="E126" s="56"/>
    </row>
    <row r="127" spans="1:5" s="31" customFormat="1" ht="40.5" hidden="1" customHeight="1" x14ac:dyDescent="0.2">
      <c r="A127" s="56"/>
      <c r="B127" s="56"/>
      <c r="C127" s="36"/>
      <c r="E127" s="56"/>
    </row>
    <row r="128" spans="1:5" s="31" customFormat="1" ht="40.5" hidden="1" customHeight="1" x14ac:dyDescent="0.2">
      <c r="A128" s="56"/>
      <c r="B128" s="56"/>
      <c r="C128" s="36"/>
      <c r="E128" s="56"/>
    </row>
    <row r="129" spans="1:5" s="31" customFormat="1" ht="40.5" hidden="1" customHeight="1" x14ac:dyDescent="0.2">
      <c r="A129" s="56"/>
      <c r="B129" s="56"/>
      <c r="C129" s="36"/>
      <c r="E129" s="56"/>
    </row>
    <row r="130" spans="1:5" s="31" customFormat="1" ht="40.5" hidden="1" customHeight="1" x14ac:dyDescent="0.2">
      <c r="A130" s="56"/>
      <c r="B130" s="56"/>
      <c r="C130" s="36"/>
      <c r="E130" s="56"/>
    </row>
    <row r="131" spans="1:5" s="31" customFormat="1" ht="40.5" hidden="1" customHeight="1" x14ac:dyDescent="0.2">
      <c r="A131" s="56"/>
      <c r="B131" s="56"/>
      <c r="C131" s="36"/>
      <c r="E131" s="56"/>
    </row>
    <row r="132" spans="1:5" s="31" customFormat="1" ht="40.5" hidden="1" customHeight="1" x14ac:dyDescent="0.2">
      <c r="A132" s="56"/>
      <c r="B132" s="56"/>
      <c r="C132" s="36"/>
      <c r="E132" s="56"/>
    </row>
    <row r="133" spans="1:5" s="31" customFormat="1" ht="40.5" hidden="1" customHeight="1" x14ac:dyDescent="0.2">
      <c r="A133" s="56"/>
      <c r="B133" s="56"/>
      <c r="C133" s="36"/>
      <c r="E133" s="56"/>
    </row>
    <row r="134" spans="1:5" s="31" customFormat="1" ht="40.5" hidden="1" customHeight="1" x14ac:dyDescent="0.2">
      <c r="A134" s="56"/>
      <c r="B134" s="56"/>
      <c r="C134" s="36"/>
      <c r="E134" s="56"/>
    </row>
    <row r="135" spans="1:5" s="31" customFormat="1" ht="40.5" hidden="1" customHeight="1" x14ac:dyDescent="0.2">
      <c r="A135" s="56"/>
      <c r="B135" s="56"/>
      <c r="C135" s="36"/>
      <c r="E135" s="56"/>
    </row>
    <row r="136" spans="1:5" s="31" customFormat="1" ht="40.5" hidden="1" customHeight="1" x14ac:dyDescent="0.2">
      <c r="A136" s="56"/>
      <c r="B136" s="56"/>
      <c r="C136" s="36"/>
      <c r="E136" s="56"/>
    </row>
    <row r="137" spans="1:5" s="31" customFormat="1" ht="40.5" hidden="1" customHeight="1" x14ac:dyDescent="0.2">
      <c r="A137" s="56"/>
      <c r="B137" s="56"/>
      <c r="C137" s="36"/>
      <c r="E137" s="56"/>
    </row>
    <row r="138" spans="1:5" s="31" customFormat="1" ht="40.5" hidden="1" customHeight="1" x14ac:dyDescent="0.2">
      <c r="A138" s="56"/>
      <c r="B138" s="56"/>
      <c r="C138" s="36"/>
      <c r="E138" s="56"/>
    </row>
    <row r="139" spans="1:5" s="31" customFormat="1" ht="40.5" hidden="1" customHeight="1" x14ac:dyDescent="0.2">
      <c r="A139" s="56"/>
      <c r="B139" s="56"/>
      <c r="C139" s="36"/>
      <c r="E139" s="56"/>
    </row>
    <row r="140" spans="1:5" s="31" customFormat="1" ht="40.5" hidden="1" customHeight="1" x14ac:dyDescent="0.2">
      <c r="A140" s="56"/>
      <c r="B140" s="56"/>
      <c r="C140" s="36"/>
      <c r="E140" s="56"/>
    </row>
    <row r="141" spans="1:5" s="31" customFormat="1" ht="40.5" hidden="1" customHeight="1" x14ac:dyDescent="0.2">
      <c r="A141" s="56"/>
      <c r="B141" s="56"/>
      <c r="C141" s="36"/>
      <c r="E141" s="56"/>
    </row>
    <row r="142" spans="1:5" s="31" customFormat="1" ht="40.5" hidden="1" customHeight="1" x14ac:dyDescent="0.2">
      <c r="A142" s="56"/>
      <c r="B142" s="56"/>
      <c r="C142" s="36"/>
      <c r="E142" s="56"/>
    </row>
    <row r="143" spans="1:5" s="31" customFormat="1" ht="40.5" hidden="1" customHeight="1" x14ac:dyDescent="0.2">
      <c r="A143" s="56"/>
      <c r="B143" s="56"/>
      <c r="C143" s="36"/>
      <c r="E143" s="56"/>
    </row>
    <row r="144" spans="1:5" s="31" customFormat="1" ht="40.5" hidden="1" customHeight="1" x14ac:dyDescent="0.2">
      <c r="A144" s="56"/>
      <c r="B144" s="56"/>
      <c r="C144" s="36"/>
      <c r="E144" s="56"/>
    </row>
    <row r="145" spans="1:5" s="31" customFormat="1" ht="40.5" hidden="1" customHeight="1" x14ac:dyDescent="0.2">
      <c r="A145" s="56"/>
      <c r="B145" s="56"/>
      <c r="C145" s="36"/>
      <c r="E145" s="56"/>
    </row>
    <row r="146" spans="1:5" s="31" customFormat="1" ht="40.5" hidden="1" customHeight="1" x14ac:dyDescent="0.2">
      <c r="A146" s="56"/>
      <c r="B146" s="56"/>
      <c r="C146" s="36"/>
      <c r="E146" s="56"/>
    </row>
    <row r="147" spans="1:5" s="31" customFormat="1" ht="40.5" hidden="1" customHeight="1" x14ac:dyDescent="0.2">
      <c r="A147" s="56"/>
      <c r="B147" s="56"/>
      <c r="C147" s="36"/>
      <c r="E147" s="56"/>
    </row>
    <row r="148" spans="1:5" s="31" customFormat="1" ht="40.5" hidden="1" customHeight="1" x14ac:dyDescent="0.2">
      <c r="A148" s="56"/>
      <c r="B148" s="56"/>
      <c r="C148" s="36"/>
      <c r="E148" s="56"/>
    </row>
    <row r="149" spans="1:5" s="31" customFormat="1" ht="40.5" hidden="1" customHeight="1" x14ac:dyDescent="0.2">
      <c r="A149" s="56"/>
      <c r="B149" s="56"/>
      <c r="C149" s="36"/>
      <c r="E149" s="56"/>
    </row>
    <row r="150" spans="1:5" s="31" customFormat="1" ht="40.5" hidden="1" customHeight="1" x14ac:dyDescent="0.2">
      <c r="A150" s="56"/>
      <c r="B150" s="56"/>
      <c r="C150" s="36"/>
      <c r="E150" s="56"/>
    </row>
    <row r="151" spans="1:5" s="31" customFormat="1" ht="40.5" hidden="1" customHeight="1" x14ac:dyDescent="0.2">
      <c r="A151" s="56"/>
      <c r="B151" s="56"/>
      <c r="C151" s="36"/>
      <c r="E151" s="56"/>
    </row>
    <row r="152" spans="1:5" s="31" customFormat="1" ht="40.5" hidden="1" customHeight="1" x14ac:dyDescent="0.2">
      <c r="A152" s="56"/>
      <c r="B152" s="56"/>
      <c r="C152" s="36"/>
      <c r="E152" s="56"/>
    </row>
    <row r="153" spans="1:5" s="31" customFormat="1" ht="40.5" hidden="1" customHeight="1" x14ac:dyDescent="0.2">
      <c r="A153" s="56"/>
      <c r="B153" s="56"/>
      <c r="C153" s="36"/>
      <c r="E153" s="56"/>
    </row>
    <row r="154" spans="1:5" s="31" customFormat="1" ht="40.5" hidden="1" customHeight="1" x14ac:dyDescent="0.2">
      <c r="A154" s="56"/>
      <c r="B154" s="56"/>
      <c r="C154" s="36"/>
      <c r="E154" s="56"/>
    </row>
    <row r="155" spans="1:5" s="31" customFormat="1" ht="40.5" hidden="1" customHeight="1" x14ac:dyDescent="0.2">
      <c r="A155" s="56"/>
      <c r="B155" s="56"/>
      <c r="C155" s="36"/>
      <c r="E155" s="56"/>
    </row>
    <row r="156" spans="1:5" s="31" customFormat="1" ht="14.25" hidden="1" customHeight="1" x14ac:dyDescent="0.2">
      <c r="A156" s="56"/>
      <c r="B156" s="56"/>
      <c r="C156" s="36"/>
      <c r="E156" s="56"/>
    </row>
    <row r="157" spans="1:5" s="31" customFormat="1" ht="14.25" hidden="1" customHeight="1" x14ac:dyDescent="0.2">
      <c r="A157" s="56"/>
      <c r="B157" s="56"/>
      <c r="C157" s="36"/>
      <c r="E157" s="56"/>
    </row>
    <row r="158" spans="1:5" s="31" customFormat="1" ht="14.25" hidden="1" customHeight="1" x14ac:dyDescent="0.2">
      <c r="A158" s="56"/>
      <c r="B158" s="56"/>
      <c r="C158" s="36"/>
      <c r="E158" s="56"/>
    </row>
    <row r="159" spans="1:5" s="31" customFormat="1" ht="14.25" hidden="1" customHeight="1" x14ac:dyDescent="0.2">
      <c r="A159" s="56"/>
      <c r="B159" s="56"/>
      <c r="C159" s="36"/>
      <c r="E159" s="56"/>
    </row>
    <row r="160" spans="1:5" s="31" customFormat="1" ht="14.25" hidden="1" customHeight="1" x14ac:dyDescent="0.2">
      <c r="A160" s="56"/>
      <c r="B160" s="56"/>
      <c r="C160" s="36"/>
      <c r="E160" s="56"/>
    </row>
    <row r="161" spans="1:5" s="31" customFormat="1" ht="14.25" hidden="1" customHeight="1" x14ac:dyDescent="0.2">
      <c r="A161" s="56"/>
      <c r="B161" s="56"/>
      <c r="C161" s="36"/>
      <c r="E161" s="56"/>
    </row>
    <row r="162" spans="1:5" ht="14.25" hidden="1" customHeight="1" x14ac:dyDescent="0.2"/>
    <row r="163" spans="1:5" ht="14.25" hidden="1" customHeight="1" x14ac:dyDescent="0.2"/>
    <row r="164" spans="1:5" ht="14.25" hidden="1" customHeight="1" x14ac:dyDescent="0.2"/>
    <row r="165" spans="1:5" ht="14.25" hidden="1" customHeight="1" x14ac:dyDescent="0.2"/>
    <row r="166" spans="1:5" ht="14.25" hidden="1" customHeight="1" x14ac:dyDescent="0.2"/>
    <row r="167" spans="1:5" ht="14.25" hidden="1" customHeight="1" x14ac:dyDescent="0.2"/>
    <row r="168" spans="1:5" ht="14.25" hidden="1" customHeight="1" x14ac:dyDescent="0.2"/>
    <row r="169" spans="1:5" ht="14.25" hidden="1" customHeight="1" x14ac:dyDescent="0.2"/>
    <row r="170" spans="1:5" ht="14.25" hidden="1" customHeight="1" x14ac:dyDescent="0.2"/>
    <row r="171" spans="1:5" ht="14.25" hidden="1" customHeight="1" x14ac:dyDescent="0.2"/>
    <row r="172" spans="1:5" ht="14.25" hidden="1" customHeight="1" x14ac:dyDescent="0.2"/>
    <row r="173" spans="1:5" ht="14.25" hidden="1" customHeight="1" x14ac:dyDescent="0.2"/>
    <row r="174" spans="1:5" ht="14.25" hidden="1" customHeight="1" x14ac:dyDescent="0.2"/>
    <row r="175" spans="1:5" ht="14.25" hidden="1" customHeight="1" x14ac:dyDescent="0.2"/>
    <row r="176" spans="1:5"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sheetData>
  <mergeCells count="32">
    <mergeCell ref="A60:E60"/>
    <mergeCell ref="H60:I61"/>
    <mergeCell ref="A61:E61"/>
    <mergeCell ref="A62:I62"/>
    <mergeCell ref="A44:E44"/>
    <mergeCell ref="A45:I45"/>
    <mergeCell ref="A55:E55"/>
    <mergeCell ref="A56:E56"/>
    <mergeCell ref="A57:I57"/>
    <mergeCell ref="A58:E58"/>
    <mergeCell ref="A43:E43"/>
    <mergeCell ref="B10:D10"/>
    <mergeCell ref="A11:I11"/>
    <mergeCell ref="A13:I13"/>
    <mergeCell ref="A22:E22"/>
    <mergeCell ref="H22:I22"/>
    <mergeCell ref="A27:E27"/>
    <mergeCell ref="A32:E32"/>
    <mergeCell ref="A35:E35"/>
    <mergeCell ref="A36:E36"/>
    <mergeCell ref="A37:E37"/>
    <mergeCell ref="A39:E39"/>
    <mergeCell ref="A1:I1"/>
    <mergeCell ref="B2:D2"/>
    <mergeCell ref="E2:I10"/>
    <mergeCell ref="B3:D3"/>
    <mergeCell ref="B4:D4"/>
    <mergeCell ref="B5:D5"/>
    <mergeCell ref="B6:D6"/>
    <mergeCell ref="B7:D7"/>
    <mergeCell ref="B8:D8"/>
    <mergeCell ref="B9:D9"/>
  </mergeCells>
  <pageMargins left="0.7" right="0.7" top="0.75" bottom="0.75" header="0.3" footer="0.3"/>
  <pageSetup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5BDCE4E629604F978D58AB9980685C" ma:contentTypeVersion="6" ma:contentTypeDescription="Create a new document." ma:contentTypeScope="" ma:versionID="7cc5430a94c421216e830c2dd00782a6">
  <xsd:schema xmlns:xsd="http://www.w3.org/2001/XMLSchema" xmlns:xs="http://www.w3.org/2001/XMLSchema" xmlns:p="http://schemas.microsoft.com/office/2006/metadata/properties" xmlns:ns2="77189cdf-0ceb-4206-9422-7ca030fc8c84" xmlns:ns3="11b8b724-a35a-4e69-bfd6-c3eeff9b847f" targetNamespace="http://schemas.microsoft.com/office/2006/metadata/properties" ma:root="true" ma:fieldsID="4582da4ca11069d3ca44cf75f9cda9b3" ns2:_="" ns3:_="">
    <xsd:import namespace="77189cdf-0ceb-4206-9422-7ca030fc8c84"/>
    <xsd:import namespace="11b8b724-a35a-4e69-bfd6-c3eeff9b847f"/>
    <xsd:element name="properties">
      <xsd:complexType>
        <xsd:sequence>
          <xsd:element name="documentManagement">
            <xsd:complexType>
              <xsd:all>
                <xsd:element ref="ns2:Procedure_x0020_Type"/>
                <xsd:element ref="ns2:Process_x0020_Type"/>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89cdf-0ceb-4206-9422-7ca030fc8c84" elementFormDefault="qualified">
    <xsd:import namespace="http://schemas.microsoft.com/office/2006/documentManagement/types"/>
    <xsd:import namespace="http://schemas.microsoft.com/office/infopath/2007/PartnerControls"/>
    <xsd:element name="Procedure_x0020_Type" ma:index="8" ma:displayName="Procedure Type" ma:default="SDSI Agencies" ma:format="Dropdown" ma:internalName="Procedure_x0020_Type">
      <xsd:simpleType>
        <xsd:restriction base="dms:Choice">
          <xsd:enumeration value="Administrative"/>
          <xsd:enumeration value="New Employee"/>
          <xsd:enumeration value="CAFR"/>
          <xsd:enumeration value="GASB Implementation"/>
          <xsd:enumeration value="GASB Test"/>
          <xsd:enumeration value="Profile Clean up Review"/>
          <xsd:enumeration value="Recurring"/>
          <xsd:enumeration value="SDSI Agencies"/>
        </xsd:restriction>
      </xsd:simpleType>
    </xsd:element>
    <xsd:element name="Process_x0020_Type" ma:index="9" ma:displayName="Process Type" ma:default="Procedures" ma:format="Dropdown" ma:internalName="Process_x0020_Type">
      <xsd:simpleType>
        <xsd:restriction base="dms:Choice">
          <xsd:enumeration value="Help"/>
          <xsd:enumeration value="TSO"/>
          <xsd:enumeration value="Basis Conversion"/>
          <xsd:enumeration value="USAS"/>
          <xsd:enumeration value="CAFR Software"/>
          <xsd:enumeration value="AJE"/>
          <xsd:enumeration value="Communication"/>
          <xsd:enumeration value="General"/>
          <xsd:enumeration value="GWFS"/>
          <xsd:enumeration value="MD&amp;A"/>
          <xsd:enumeration value="Notes"/>
          <xsd:enumeration value="Statements"/>
          <xsd:enumeration value="RSI"/>
          <xsd:enumeration value="Stats"/>
          <xsd:enumeration value="FRS Employee Information"/>
          <xsd:enumeration value="TSO"/>
          <xsd:enumeration value="GASB Procedures"/>
          <xsd:enumeration value="GASB Test"/>
          <xsd:enumeration value="Procedures"/>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b8b724-a35a-4e69-bfd6-c3eeff9b847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dure_x0020_Type xmlns="77189cdf-0ceb-4206-9422-7ca030fc8c84">CAFR</Procedure_x0020_Type>
    <Process_x0020_Type xmlns="77189cdf-0ceb-4206-9422-7ca030fc8c84">General</Process_x0020_Type>
    <SharedWithUsers xmlns="11b8b724-a35a-4e69-bfd6-c3eeff9b847f">
      <UserInfo>
        <DisplayName>Michael Hensley</DisplayName>
        <AccountId>671</AccountId>
        <AccountType/>
      </UserInfo>
      <UserInfo>
        <DisplayName>Cynthia Goodwin</DisplayName>
        <AccountId>677</AccountId>
        <AccountType/>
      </UserInfo>
      <UserInfo>
        <DisplayName>Lori Williams</DisplayName>
        <AccountId>129</AccountId>
        <AccountType/>
      </UserInfo>
    </SharedWithUsers>
  </documentManagement>
</p:properties>
</file>

<file path=customXml/itemProps1.xml><?xml version="1.0" encoding="utf-8"?>
<ds:datastoreItem xmlns:ds="http://schemas.openxmlformats.org/officeDocument/2006/customXml" ds:itemID="{CEBA9203-6D33-4AB2-946B-622E787C6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89cdf-0ceb-4206-9422-7ca030fc8c84"/>
    <ds:schemaRef ds:uri="11b8b724-a35a-4e69-bfd6-c3eeff9b8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511E6E-B172-4449-9F92-4DE4F7378790}">
  <ds:schemaRefs>
    <ds:schemaRef ds:uri="http://schemas.microsoft.com/sharepoint/v3/contenttype/forms"/>
  </ds:schemaRefs>
</ds:datastoreItem>
</file>

<file path=customXml/itemProps3.xml><?xml version="1.0" encoding="utf-8"?>
<ds:datastoreItem xmlns:ds="http://schemas.openxmlformats.org/officeDocument/2006/customXml" ds:itemID="{2A352ABD-BCD3-4209-9E96-0EC69F0FA0A5}">
  <ds:schemaRefs>
    <ds:schemaRef ds:uri="http://purl.org/dc/elements/1.1/"/>
    <ds:schemaRef ds:uri="http://schemas.microsoft.com/office/2006/documentManagement/types"/>
    <ds:schemaRef ds:uri="http://purl.org/dc/terms/"/>
    <ds:schemaRef ds:uri="http://schemas.microsoft.com/office/2006/metadata/properties"/>
    <ds:schemaRef ds:uri="77189cdf-0ceb-4206-9422-7ca030fc8c84"/>
    <ds:schemaRef ds:uri="http://purl.org/dc/dcmitype/"/>
    <ds:schemaRef ds:uri="http://schemas.microsoft.com/office/infopath/2007/PartnerControls"/>
    <ds:schemaRef ds:uri="http://www.w3.org/XML/1998/namespace"/>
    <ds:schemaRef ds:uri="http://schemas.openxmlformats.org/package/2006/metadata/core-properties"/>
    <ds:schemaRef ds:uri="11b8b724-a35a-4e69-bfd6-c3eeff9b84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Table of Contents</vt:lpstr>
      <vt:lpstr>Instructions</vt:lpstr>
      <vt:lpstr>Stmt of Net Position (NP)</vt:lpstr>
      <vt:lpstr>Stmt of Rev, Exp and Chgs in NP</vt:lpstr>
      <vt:lpstr>Stmt of Net Position (NP) (Fid)</vt:lpstr>
      <vt:lpstr>Stmt of Rev, Exp and Chgs (Fid)</vt:lpstr>
      <vt:lpstr>ColumnTitle1</vt:lpstr>
      <vt:lpstr>'Stmt of Net Position (NP)'!Print_Area</vt:lpstr>
      <vt:lpstr>'Stmt of Net Position (NP) (Fid)'!Print_Area</vt:lpstr>
      <vt:lpstr>'Stmt of Rev, Exp and Chgs (Fid)'!Print_Area</vt:lpstr>
      <vt:lpstr>'Stmt of Rev, Exp and Chgs in NP'!Print_Area</vt:lpstr>
      <vt:lpstr>'Stmt of Net Position (NP)'!Print_Titles</vt:lpstr>
      <vt:lpstr>'Stmt of Net Position (NP) (Fid)'!Print_Titles</vt:lpstr>
      <vt:lpstr>'Stmt of Rev, Exp and Chgs (Fid)'!Print_Titles</vt:lpstr>
      <vt:lpstr>'Stmt of Rev, Exp and Chgs in NP'!Print_Titles</vt:lpstr>
      <vt:lpstr>'Stmt of Net Position (NP) (Fid)'!TitleRegion1.A2.D10.3</vt:lpstr>
      <vt:lpstr>TitleRegion1.A2.D10.3</vt:lpstr>
      <vt:lpstr>'Stmt of Net Position (NP) (Fid)'!TitleRegion2.A12.I203.3</vt:lpstr>
      <vt:lpstr>TitleRegion2.A12.I203.3</vt:lpstr>
      <vt:lpstr>'Stmt of Rev, Exp and Chgs (Fid)'!TitleRegion3.A2.D10.4</vt:lpstr>
      <vt:lpstr>TitleRegion3.A2.D10.4</vt:lpstr>
      <vt:lpstr>'Stmt of Rev, Exp and Chgs (Fid)'!TitleRegion4.A12.I127.4</vt:lpstr>
      <vt:lpstr>TitleRegion4.A12.I127.4</vt:lpstr>
    </vt:vector>
  </TitlesOfParts>
  <Manager/>
  <Company>CPA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AFR to USAS Reconciliation Template for University Systems</dc:title>
  <dc:subject/>
  <dc:creator>Maricela Cayetano</dc:creator>
  <cp:keywords/>
  <dc:description/>
  <cp:lastModifiedBy>Lisa Parks</cp:lastModifiedBy>
  <cp:revision/>
  <cp:lastPrinted>2020-07-08T18:20:01Z</cp:lastPrinted>
  <dcterms:created xsi:type="dcterms:W3CDTF">2002-07-01T14:20:14Z</dcterms:created>
  <dcterms:modified xsi:type="dcterms:W3CDTF">2024-05-01T18:19:55Z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0x010100C35BDCE4E629604F978D58AB9980685C</vt:lpwstr>
  </property>
</Properties>
</file>