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EE891\Desktop\FRS\RR\Sent to Barnes\"/>
    </mc:Choice>
  </mc:AlternateContent>
  <bookViews>
    <workbookView xWindow="8265" yWindow="705" windowWidth="15480" windowHeight="9225" tabRatio="743"/>
  </bookViews>
  <sheets>
    <sheet name="Bonds Payable BTA" sheetId="5" r:id="rId1"/>
  </sheets>
  <definedNames>
    <definedName name="TitleRegion1.A8.F11.1">'Bonds Payable BTA'!$A$8</definedName>
    <definedName name="TitleRegion2.A12.M17.1">'Bonds Payable BTA'!$A$12</definedName>
    <definedName name="TitleRegion3.A19.F22.1">'Bonds Payable BTA'!$A$18</definedName>
    <definedName name="TitleRegion4.A23.M28.1">'Bonds Payable BTA'!$A$22</definedName>
  </definedNames>
  <calcPr calcId="162913"/>
</workbook>
</file>

<file path=xl/calcChain.xml><?xml version="1.0" encoding="utf-8"?>
<calcChain xmlns="http://schemas.openxmlformats.org/spreadsheetml/2006/main">
  <c r="B7" i="5" l="1"/>
  <c r="B23" i="5" l="1"/>
  <c r="B24" i="5" s="1"/>
  <c r="B25" i="5" s="1"/>
  <c r="B26" i="5" s="1"/>
  <c r="B27" i="5" s="1"/>
  <c r="F21" i="5"/>
  <c r="H25" i="5" s="1"/>
  <c r="D21" i="5"/>
  <c r="H24" i="5" s="1"/>
  <c r="C21" i="5"/>
  <c r="H23" i="5" s="1"/>
  <c r="B20" i="5"/>
  <c r="E20" i="5" s="1"/>
  <c r="E19" i="5"/>
  <c r="A14" i="5"/>
  <c r="A15" i="5" s="1"/>
  <c r="A16" i="5" s="1"/>
  <c r="A17" i="5" s="1"/>
  <c r="A23" i="5" s="1"/>
  <c r="A24" i="5" s="1"/>
  <c r="A25" i="5" s="1"/>
  <c r="A26" i="5" s="1"/>
  <c r="A27" i="5" s="1"/>
  <c r="B13" i="5"/>
  <c r="B14" i="5" s="1"/>
  <c r="B15" i="5" s="1"/>
  <c r="B16" i="5" s="1"/>
  <c r="B17" i="5" s="1"/>
  <c r="F11" i="5"/>
  <c r="G16" i="5" s="1"/>
  <c r="D11" i="5"/>
  <c r="G14" i="5" s="1"/>
  <c r="C11" i="5"/>
  <c r="G13" i="5" s="1"/>
  <c r="B10" i="5"/>
  <c r="E10" i="5" s="1"/>
  <c r="E9" i="5"/>
  <c r="G25" i="5" l="1"/>
  <c r="G26" i="5"/>
  <c r="E21" i="5"/>
  <c r="H27" i="5" s="1"/>
  <c r="H14" i="5"/>
  <c r="G15" i="5"/>
  <c r="G23" i="5"/>
  <c r="E11" i="5"/>
  <c r="G17" i="5" s="1"/>
  <c r="H16" i="5"/>
  <c r="G24" i="5"/>
  <c r="H26" i="5"/>
  <c r="H13" i="5"/>
  <c r="H15" i="5"/>
  <c r="G27" i="5" l="1"/>
  <c r="H17" i="5"/>
</calcChain>
</file>

<file path=xl/sharedStrings.xml><?xml version="1.0" encoding="utf-8"?>
<sst xmlns="http://schemas.openxmlformats.org/spreadsheetml/2006/main" count="108" uniqueCount="45">
  <si>
    <t>PCA</t>
  </si>
  <si>
    <t>AY</t>
  </si>
  <si>
    <t>R</t>
  </si>
  <si>
    <t>FUND</t>
  </si>
  <si>
    <t>Additions</t>
  </si>
  <si>
    <t>Reductions</t>
  </si>
  <si>
    <t>Ending Balance</t>
  </si>
  <si>
    <t>Amounts Due Within One Year</t>
  </si>
  <si>
    <t>blank</t>
  </si>
  <si>
    <t>DESCRIPTIONS</t>
  </si>
  <si>
    <t>Enter Amounts to USAS</t>
  </si>
  <si>
    <t>Beginning Balance</t>
  </si>
  <si>
    <t>From AFR Long-Term Liabilities Note</t>
  </si>
  <si>
    <t xml:space="preserve">From Long-Term Liabilities Note Query </t>
  </si>
  <si>
    <t>Batch Agency</t>
  </si>
  <si>
    <t>Batch Date</t>
  </si>
  <si>
    <t>Batch Type</t>
  </si>
  <si>
    <t>Batch Number</t>
  </si>
  <si>
    <t>Edit Mode</t>
  </si>
  <si>
    <t>Batch Amount</t>
  </si>
  <si>
    <t>Effective Date</t>
  </si>
  <si>
    <t>NC Bonds Payable - G.O.</t>
  </si>
  <si>
    <t>CL Bonds Payable - G.O.</t>
  </si>
  <si>
    <t>NC Bonds Payable - Revenue</t>
  </si>
  <si>
    <t>CL Bonds Payable - Revenue</t>
  </si>
  <si>
    <t>Financial Agency</t>
  </si>
  <si>
    <t>Prepared by</t>
  </si>
  <si>
    <t>Entered by</t>
  </si>
  <si>
    <t>Current Doc. No.</t>
  </si>
  <si>
    <t>Doc
Sfx</t>
  </si>
  <si>
    <t>TRAN
CODE</t>
  </si>
  <si>
    <t>COMP
OBJ</t>
  </si>
  <si>
    <t>Amount</t>
  </si>
  <si>
    <t>GL
ACCT</t>
  </si>
  <si>
    <t>AGL 
AGY</t>
  </si>
  <si>
    <t>APPN</t>
  </si>
  <si>
    <t>Unrestricted Net Position</t>
  </si>
  <si>
    <t>End of Worksheet</t>
  </si>
  <si>
    <t>Fin
Agy</t>
  </si>
  <si>
    <t>AFR Data Entry Template - FT05 Record Long Term Liabilities - Bonds Payable in USAS</t>
  </si>
  <si>
    <t>From Long-Term Liabilities Note Query</t>
  </si>
  <si>
    <t>Business Type Activities FT05 - Revenue Bonds</t>
  </si>
  <si>
    <t>Business Type Activities FT05 - General Obligation Bonds</t>
  </si>
  <si>
    <t xml:space="preserve"> </t>
  </si>
  <si>
    <t>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</si>
</sst>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"/>
  </numFmts>
  <fonts count="6" x14ac:knownFonts="1">
    <font>
      <sz val="10"/>
      <name val="Helv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43" fontId="2" fillId="0" borderId="2" xfId="1" applyNumberFormat="1" applyFont="1" applyBorder="1" applyAlignment="1">
      <alignment horizontal="right"/>
    </xf>
    <xf numFmtId="43" fontId="2" fillId="0" borderId="4" xfId="1" applyNumberFormat="1" applyFont="1" applyBorder="1" applyAlignment="1">
      <alignment horizontal="right"/>
    </xf>
    <xf numFmtId="43" fontId="2" fillId="0" borderId="5" xfId="1" applyNumberFormat="1" applyFont="1" applyBorder="1" applyAlignment="1">
      <alignment horizontal="right" vertical="top"/>
    </xf>
    <xf numFmtId="43" fontId="2" fillId="0" borderId="6" xfId="1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/>
    <xf numFmtId="165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3" fontId="2" fillId="0" borderId="4" xfId="1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Continuous"/>
    </xf>
    <xf numFmtId="0" fontId="2" fillId="0" borderId="0" xfId="0" applyFont="1" applyFill="1"/>
    <xf numFmtId="165" fontId="2" fillId="2" borderId="2" xfId="0" applyNumberFormat="1" applyFont="1" applyFill="1" applyBorder="1" applyAlignment="1" applyProtection="1">
      <alignment horizontal="center"/>
      <protection locked="0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43" fontId="2" fillId="2" borderId="3" xfId="1" applyNumberFormat="1" applyFont="1" applyFill="1" applyBorder="1" applyAlignment="1">
      <alignment horizontal="right"/>
    </xf>
    <xf numFmtId="43" fontId="2" fillId="2" borderId="4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wrapText="1"/>
    </xf>
    <xf numFmtId="43" fontId="2" fillId="2" borderId="19" xfId="1" applyNumberFormat="1" applyFont="1" applyFill="1" applyBorder="1" applyAlignment="1" applyProtection="1">
      <protection locked="0"/>
    </xf>
    <xf numFmtId="43" fontId="2" fillId="0" borderId="8" xfId="1" applyNumberFormat="1" applyFont="1" applyFill="1" applyBorder="1" applyAlignment="1"/>
    <xf numFmtId="43" fontId="2" fillId="0" borderId="17" xfId="1" applyNumberFormat="1" applyFont="1" applyBorder="1" applyAlignment="1">
      <alignment vertical="top"/>
    </xf>
    <xf numFmtId="43" fontId="2" fillId="2" borderId="18" xfId="1" applyNumberFormat="1" applyFont="1" applyFill="1" applyBorder="1" applyAlignment="1" applyProtection="1">
      <protection locked="0"/>
    </xf>
    <xf numFmtId="43" fontId="2" fillId="2" borderId="15" xfId="1" applyNumberFormat="1" applyFont="1" applyFill="1" applyBorder="1" applyAlignment="1" applyProtection="1">
      <protection locked="0"/>
    </xf>
    <xf numFmtId="43" fontId="2" fillId="0" borderId="16" xfId="1" applyNumberFormat="1" applyFont="1" applyBorder="1" applyAlignment="1">
      <alignment vertical="top"/>
    </xf>
    <xf numFmtId="43" fontId="2" fillId="0" borderId="15" xfId="1" applyNumberFormat="1" applyFont="1" applyBorder="1" applyAlignment="1">
      <alignment vertical="top"/>
    </xf>
    <xf numFmtId="43" fontId="2" fillId="0" borderId="8" xfId="1" applyNumberFormat="1" applyFont="1" applyBorder="1" applyAlignment="1">
      <alignment vertical="top"/>
    </xf>
    <xf numFmtId="44" fontId="2" fillId="0" borderId="3" xfId="0" quotePrefix="1" applyNumberFormat="1" applyFont="1" applyBorder="1" applyAlignment="1">
      <alignment horizontal="right"/>
    </xf>
    <xf numFmtId="44" fontId="2" fillId="0" borderId="3" xfId="0" applyNumberFormat="1" applyFont="1" applyBorder="1" applyAlignment="1">
      <alignment horizontal="right"/>
    </xf>
    <xf numFmtId="43" fontId="2" fillId="2" borderId="7" xfId="1" applyNumberFormat="1" applyFont="1" applyFill="1" applyBorder="1" applyAlignment="1" applyProtection="1">
      <protection locked="0"/>
    </xf>
    <xf numFmtId="43" fontId="2" fillId="2" borderId="3" xfId="1" applyNumberFormat="1" applyFont="1" applyFill="1" applyBorder="1" applyAlignment="1" applyProtection="1">
      <protection locked="0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44" fontId="2" fillId="3" borderId="9" xfId="0" applyNumberFormat="1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167" fontId="2" fillId="2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selection activeCell="B2" sqref="B2:F2"/>
    </sheetView>
  </sheetViews>
  <sheetFormatPr defaultColWidth="0" defaultRowHeight="15" zeroHeight="1" x14ac:dyDescent="0.2"/>
  <cols>
    <col min="1" max="1" width="41.42578125" style="56" bestFit="1" customWidth="1"/>
    <col min="2" max="2" width="12.5703125" style="56" bestFit="1" customWidth="1"/>
    <col min="3" max="3" width="11.7109375" style="56" bestFit="1" customWidth="1"/>
    <col min="4" max="4" width="14" style="56" bestFit="1" customWidth="1"/>
    <col min="5" max="5" width="15" style="56" customWidth="1"/>
    <col min="6" max="6" width="16.42578125" style="56" customWidth="1"/>
    <col min="7" max="7" width="20.28515625" style="56" bestFit="1" customWidth="1"/>
    <col min="8" max="8" width="3.42578125" style="56" customWidth="1"/>
    <col min="9" max="9" width="8.7109375" style="56" customWidth="1"/>
    <col min="10" max="10" width="13.140625" style="56" customWidth="1"/>
    <col min="11" max="11" width="8.7109375" style="56" customWidth="1"/>
    <col min="12" max="12" width="7.85546875" style="56" bestFit="1" customWidth="1"/>
    <col min="13" max="13" width="31.5703125" style="56" bestFit="1" customWidth="1"/>
    <col min="14" max="14" width="22.28515625" style="1" hidden="1" customWidth="1"/>
    <col min="15" max="16384" width="8.7109375" style="1" hidden="1"/>
  </cols>
  <sheetData>
    <row r="1" spans="1:14" ht="15.75" x14ac:dyDescent="0.25">
      <c r="A1" s="32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x14ac:dyDescent="0.25">
      <c r="A2" s="31" t="s">
        <v>14</v>
      </c>
      <c r="B2" s="59"/>
      <c r="C2" s="59"/>
      <c r="D2" s="59"/>
      <c r="E2" s="59"/>
      <c r="F2" s="59"/>
      <c r="G2" s="31" t="s">
        <v>25</v>
      </c>
      <c r="H2" s="59"/>
      <c r="I2" s="59"/>
      <c r="J2" s="59"/>
      <c r="K2" s="59"/>
      <c r="L2" s="59"/>
      <c r="M2" s="59"/>
    </row>
    <row r="3" spans="1:14" ht="15.75" x14ac:dyDescent="0.25">
      <c r="A3" s="31" t="s">
        <v>15</v>
      </c>
      <c r="B3" s="59"/>
      <c r="C3" s="59"/>
      <c r="D3" s="59"/>
      <c r="E3" s="59"/>
      <c r="F3" s="59"/>
      <c r="G3" s="31" t="s">
        <v>26</v>
      </c>
      <c r="H3" s="59"/>
      <c r="I3" s="59"/>
      <c r="J3" s="59"/>
      <c r="K3" s="59"/>
      <c r="L3" s="59"/>
      <c r="M3" s="59"/>
      <c r="N3" s="2"/>
    </row>
    <row r="4" spans="1:14" ht="15.75" x14ac:dyDescent="0.25">
      <c r="A4" s="31" t="s">
        <v>16</v>
      </c>
      <c r="B4" s="59"/>
      <c r="C4" s="59"/>
      <c r="D4" s="59"/>
      <c r="E4" s="59"/>
      <c r="F4" s="59"/>
      <c r="G4" s="31" t="s">
        <v>27</v>
      </c>
      <c r="H4" s="59"/>
      <c r="I4" s="59"/>
      <c r="J4" s="59"/>
      <c r="K4" s="59"/>
      <c r="L4" s="59"/>
      <c r="M4" s="59"/>
    </row>
    <row r="5" spans="1:14" ht="15.75" x14ac:dyDescent="0.25">
      <c r="A5" s="31" t="s">
        <v>17</v>
      </c>
      <c r="B5" s="59"/>
      <c r="C5" s="59"/>
      <c r="D5" s="59"/>
      <c r="E5" s="59"/>
      <c r="F5" s="59"/>
      <c r="G5" s="31" t="s">
        <v>28</v>
      </c>
      <c r="H5" s="59"/>
      <c r="I5" s="59"/>
      <c r="J5" s="59"/>
      <c r="K5" s="59"/>
      <c r="L5" s="59"/>
      <c r="M5" s="59"/>
    </row>
    <row r="6" spans="1:14" ht="15.75" x14ac:dyDescent="0.25">
      <c r="A6" s="31" t="s">
        <v>18</v>
      </c>
      <c r="B6" s="59"/>
      <c r="C6" s="59"/>
      <c r="D6" s="59"/>
      <c r="E6" s="59"/>
      <c r="F6" s="59"/>
      <c r="G6" s="31" t="s">
        <v>20</v>
      </c>
      <c r="H6" s="59"/>
      <c r="I6" s="59"/>
      <c r="J6" s="59"/>
      <c r="K6" s="59"/>
      <c r="L6" s="59"/>
      <c r="M6" s="59"/>
    </row>
    <row r="7" spans="1:14" ht="16.5" thickBot="1" x14ac:dyDescent="0.3">
      <c r="A7" s="31" t="s">
        <v>19</v>
      </c>
      <c r="B7" s="57">
        <f>SUM(G13:G17)+SUM(G23:G27)</f>
        <v>0</v>
      </c>
      <c r="C7" s="58"/>
      <c r="D7" s="58"/>
      <c r="E7" s="58"/>
      <c r="F7" s="58"/>
      <c r="G7" s="33"/>
      <c r="H7" s="33"/>
      <c r="I7" s="33"/>
      <c r="J7" s="33"/>
      <c r="K7" s="33"/>
      <c r="L7" s="33"/>
      <c r="M7" s="1"/>
    </row>
    <row r="8" spans="1:14" ht="48" thickBot="1" x14ac:dyDescent="0.3">
      <c r="A8" s="42" t="s">
        <v>41</v>
      </c>
      <c r="B8" s="27" t="s">
        <v>11</v>
      </c>
      <c r="C8" s="30" t="s">
        <v>4</v>
      </c>
      <c r="D8" s="30" t="s">
        <v>5</v>
      </c>
      <c r="E8" s="3" t="s">
        <v>6</v>
      </c>
      <c r="F8" s="3" t="s">
        <v>7</v>
      </c>
      <c r="G8" s="1"/>
      <c r="H8" s="1"/>
      <c r="I8" s="1"/>
      <c r="J8" s="1"/>
      <c r="K8" s="1"/>
      <c r="L8" s="1"/>
      <c r="M8" s="1"/>
    </row>
    <row r="9" spans="1:14" x14ac:dyDescent="0.2">
      <c r="A9" s="39" t="s">
        <v>13</v>
      </c>
      <c r="B9" s="43">
        <v>0</v>
      </c>
      <c r="C9" s="53">
        <v>0</v>
      </c>
      <c r="D9" s="46">
        <v>0</v>
      </c>
      <c r="E9" s="4">
        <f>+B9+C9+D9</f>
        <v>0</v>
      </c>
      <c r="F9" s="36">
        <v>0</v>
      </c>
      <c r="G9" s="1"/>
      <c r="H9" s="1"/>
      <c r="I9" s="1"/>
      <c r="J9" s="1"/>
      <c r="K9" s="1"/>
      <c r="L9" s="1"/>
      <c r="M9" s="1"/>
    </row>
    <row r="10" spans="1:14" x14ac:dyDescent="0.2">
      <c r="A10" s="40" t="s">
        <v>12</v>
      </c>
      <c r="B10" s="44">
        <f>B9</f>
        <v>0</v>
      </c>
      <c r="C10" s="54">
        <v>0</v>
      </c>
      <c r="D10" s="47">
        <v>0</v>
      </c>
      <c r="E10" s="5">
        <f>+B10+C10-D10</f>
        <v>0</v>
      </c>
      <c r="F10" s="37">
        <v>0</v>
      </c>
      <c r="G10" s="1"/>
      <c r="H10" s="1"/>
      <c r="I10" s="1"/>
      <c r="J10" s="1"/>
      <c r="K10" s="1"/>
      <c r="L10" s="1"/>
      <c r="M10" s="1"/>
    </row>
    <row r="11" spans="1:14" s="8" customFormat="1" ht="15.75" thickBot="1" x14ac:dyDescent="0.25">
      <c r="A11" s="41" t="s">
        <v>10</v>
      </c>
      <c r="B11" s="45"/>
      <c r="C11" s="48">
        <f>+C10-C9</f>
        <v>0</v>
      </c>
      <c r="D11" s="49">
        <f>+D10+D9</f>
        <v>0</v>
      </c>
      <c r="E11" s="6">
        <f>+E10-E9</f>
        <v>0</v>
      </c>
      <c r="F11" s="7">
        <f>+F10-F9</f>
        <v>0</v>
      </c>
    </row>
    <row r="12" spans="1:14" s="12" customFormat="1" ht="32.25" thickBot="1" x14ac:dyDescent="0.3">
      <c r="A12" s="9" t="s">
        <v>29</v>
      </c>
      <c r="B12" s="9" t="s">
        <v>38</v>
      </c>
      <c r="C12" s="9" t="s">
        <v>30</v>
      </c>
      <c r="D12" s="9" t="s">
        <v>0</v>
      </c>
      <c r="E12" s="9" t="s">
        <v>1</v>
      </c>
      <c r="F12" s="9" t="s">
        <v>31</v>
      </c>
      <c r="G12" s="9" t="s">
        <v>32</v>
      </c>
      <c r="H12" s="9" t="s">
        <v>2</v>
      </c>
      <c r="I12" s="9" t="s">
        <v>33</v>
      </c>
      <c r="J12" s="9" t="s">
        <v>34</v>
      </c>
      <c r="K12" s="9" t="s">
        <v>35</v>
      </c>
      <c r="L12" s="10" t="s">
        <v>3</v>
      </c>
      <c r="M12" s="11" t="s">
        <v>9</v>
      </c>
    </row>
    <row r="13" spans="1:14" s="20" customFormat="1" x14ac:dyDescent="0.2">
      <c r="A13" s="35">
        <v>1</v>
      </c>
      <c r="B13" s="35">
        <f>H2</f>
        <v>0</v>
      </c>
      <c r="C13" s="13">
        <v>645</v>
      </c>
      <c r="D13" s="14">
        <v>99999</v>
      </c>
      <c r="E13" s="60" t="s">
        <v>44</v>
      </c>
      <c r="F13" s="16" t="s">
        <v>8</v>
      </c>
      <c r="G13" s="51">
        <f>IF(C11&lt;0,C11*-1,C11*1)</f>
        <v>0</v>
      </c>
      <c r="H13" s="17" t="str">
        <f>IF(C11&lt;0, "R", "")</f>
        <v/>
      </c>
      <c r="I13" s="18">
        <v>1260</v>
      </c>
      <c r="J13" s="16" t="s">
        <v>8</v>
      </c>
      <c r="K13" s="17" t="s">
        <v>8</v>
      </c>
      <c r="L13" s="34" t="s">
        <v>43</v>
      </c>
      <c r="M13" s="19" t="s">
        <v>23</v>
      </c>
    </row>
    <row r="14" spans="1:14" s="20" customFormat="1" x14ac:dyDescent="0.2">
      <c r="A14" s="35">
        <f>A13+1</f>
        <v>2</v>
      </c>
      <c r="B14" s="35">
        <f>B13</f>
        <v>0</v>
      </c>
      <c r="C14" s="13">
        <v>644</v>
      </c>
      <c r="D14" s="14">
        <v>99999</v>
      </c>
      <c r="E14" s="60" t="s">
        <v>44</v>
      </c>
      <c r="F14" s="16" t="s">
        <v>8</v>
      </c>
      <c r="G14" s="52">
        <f>IF(D11&lt;0,D11*-1,D11*1)</f>
        <v>0</v>
      </c>
      <c r="H14" s="17" t="str">
        <f>IF(D11&lt;0, "R", "")</f>
        <v/>
      </c>
      <c r="I14" s="18">
        <v>1260</v>
      </c>
      <c r="J14" s="16" t="s">
        <v>8</v>
      </c>
      <c r="K14" s="17" t="s">
        <v>8</v>
      </c>
      <c r="L14" s="34"/>
      <c r="M14" s="19" t="s">
        <v>23</v>
      </c>
    </row>
    <row r="15" spans="1:14" s="20" customFormat="1" x14ac:dyDescent="0.2">
      <c r="A15" s="35">
        <f>A14+1</f>
        <v>3</v>
      </c>
      <c r="B15" s="35">
        <f>B14</f>
        <v>0</v>
      </c>
      <c r="C15" s="13">
        <v>647</v>
      </c>
      <c r="D15" s="14">
        <v>99999</v>
      </c>
      <c r="E15" s="60" t="s">
        <v>44</v>
      </c>
      <c r="F15" s="16" t="s">
        <v>8</v>
      </c>
      <c r="G15" s="52">
        <f>IF(F11&lt;0,F11*-1,F11*1)</f>
        <v>0</v>
      </c>
      <c r="H15" s="17" t="str">
        <f>IF(F11&lt;0, "R", "")</f>
        <v/>
      </c>
      <c r="I15" s="21">
        <v>1060</v>
      </c>
      <c r="J15" s="16" t="s">
        <v>8</v>
      </c>
      <c r="K15" s="17" t="s">
        <v>8</v>
      </c>
      <c r="L15" s="34"/>
      <c r="M15" s="22" t="s">
        <v>24</v>
      </c>
    </row>
    <row r="16" spans="1:14" s="20" customFormat="1" x14ac:dyDescent="0.2">
      <c r="A16" s="35">
        <f>A15+1</f>
        <v>4</v>
      </c>
      <c r="B16" s="35">
        <f>B15</f>
        <v>0</v>
      </c>
      <c r="C16" s="13">
        <v>647</v>
      </c>
      <c r="D16" s="14">
        <v>99999</v>
      </c>
      <c r="E16" s="60" t="s">
        <v>44</v>
      </c>
      <c r="F16" s="16" t="s">
        <v>8</v>
      </c>
      <c r="G16" s="52">
        <f>IF(F11&lt;0,F11*-1,F11*1)</f>
        <v>0</v>
      </c>
      <c r="H16" s="17" t="str">
        <f>IF(F11&lt;0, "", "R")</f>
        <v>R</v>
      </c>
      <c r="I16" s="18">
        <v>1260</v>
      </c>
      <c r="J16" s="16" t="s">
        <v>8</v>
      </c>
      <c r="K16" s="17" t="s">
        <v>8</v>
      </c>
      <c r="L16" s="34"/>
      <c r="M16" s="19" t="s">
        <v>23</v>
      </c>
    </row>
    <row r="17" spans="1:14" s="20" customFormat="1" ht="15.75" thickBot="1" x14ac:dyDescent="0.25">
      <c r="A17" s="35">
        <f>A16+1</f>
        <v>5</v>
      </c>
      <c r="B17" s="35">
        <f>B16</f>
        <v>0</v>
      </c>
      <c r="C17" s="13">
        <v>646</v>
      </c>
      <c r="D17" s="14">
        <v>99999</v>
      </c>
      <c r="E17" s="60" t="s">
        <v>44</v>
      </c>
      <c r="F17" s="16" t="s">
        <v>8</v>
      </c>
      <c r="G17" s="52">
        <f>IF(E11&lt;0,E11*-1,E11*1)</f>
        <v>0</v>
      </c>
      <c r="H17" s="17" t="str">
        <f>IF(E11&lt;0, "R", "")</f>
        <v/>
      </c>
      <c r="I17" s="18">
        <v>2950</v>
      </c>
      <c r="J17" s="16" t="s">
        <v>8</v>
      </c>
      <c r="K17" s="17" t="s">
        <v>8</v>
      </c>
      <c r="L17" s="34"/>
      <c r="M17" s="19" t="s">
        <v>36</v>
      </c>
      <c r="N17" s="23"/>
    </row>
    <row r="18" spans="1:14" ht="48" thickBot="1" x14ac:dyDescent="0.3">
      <c r="A18" s="42" t="s">
        <v>42</v>
      </c>
      <c r="B18" s="27" t="s">
        <v>11</v>
      </c>
      <c r="C18" s="30" t="s">
        <v>4</v>
      </c>
      <c r="D18" s="29" t="s">
        <v>5</v>
      </c>
      <c r="E18" s="28" t="s">
        <v>6</v>
      </c>
      <c r="F18" s="3" t="s">
        <v>7</v>
      </c>
      <c r="G18" s="1"/>
      <c r="H18" s="1"/>
      <c r="I18" s="1"/>
      <c r="J18" s="1"/>
      <c r="K18" s="1"/>
      <c r="L18" s="1"/>
      <c r="M18" s="1"/>
    </row>
    <row r="19" spans="1:14" x14ac:dyDescent="0.2">
      <c r="A19" s="39" t="s">
        <v>40</v>
      </c>
      <c r="B19" s="43">
        <v>0</v>
      </c>
      <c r="C19" s="53">
        <v>0</v>
      </c>
      <c r="D19" s="46">
        <v>0</v>
      </c>
      <c r="E19" s="4">
        <f>+B19+C19+D19</f>
        <v>0</v>
      </c>
      <c r="F19" s="36">
        <v>0</v>
      </c>
      <c r="G19" s="1"/>
      <c r="H19" s="1"/>
      <c r="I19" s="1"/>
      <c r="J19" s="1"/>
      <c r="K19" s="1"/>
      <c r="L19" s="1"/>
      <c r="M19" s="1"/>
    </row>
    <row r="20" spans="1:14" x14ac:dyDescent="0.2">
      <c r="A20" s="40" t="s">
        <v>12</v>
      </c>
      <c r="B20" s="44">
        <f>B19</f>
        <v>0</v>
      </c>
      <c r="C20" s="54">
        <v>0</v>
      </c>
      <c r="D20" s="47">
        <v>0</v>
      </c>
      <c r="E20" s="5">
        <f>+B20+C20-D20</f>
        <v>0</v>
      </c>
      <c r="F20" s="37">
        <v>0</v>
      </c>
      <c r="G20" s="1"/>
      <c r="H20" s="1"/>
      <c r="I20" s="1"/>
      <c r="J20" s="1"/>
      <c r="K20" s="1"/>
      <c r="L20" s="1"/>
      <c r="M20" s="1"/>
    </row>
    <row r="21" spans="1:14" s="8" customFormat="1" ht="15.75" thickBot="1" x14ac:dyDescent="0.25">
      <c r="A21" s="41" t="s">
        <v>10</v>
      </c>
      <c r="B21" s="50"/>
      <c r="C21" s="49">
        <f>+C20-C19</f>
        <v>0</v>
      </c>
      <c r="D21" s="49">
        <f>+D20+D19</f>
        <v>0</v>
      </c>
      <c r="E21" s="24">
        <f>+E20-E19</f>
        <v>0</v>
      </c>
      <c r="F21" s="7">
        <f>+F20-F19</f>
        <v>0</v>
      </c>
    </row>
    <row r="22" spans="1:14" s="25" customFormat="1" ht="32.25" thickBot="1" x14ac:dyDescent="0.3">
      <c r="A22" s="9" t="s">
        <v>29</v>
      </c>
      <c r="B22" s="9" t="s">
        <v>38</v>
      </c>
      <c r="C22" s="9" t="s">
        <v>30</v>
      </c>
      <c r="D22" s="9" t="s">
        <v>0</v>
      </c>
      <c r="E22" s="9" t="s">
        <v>1</v>
      </c>
      <c r="F22" s="9" t="s">
        <v>31</v>
      </c>
      <c r="G22" s="9" t="s">
        <v>32</v>
      </c>
      <c r="H22" s="9" t="s">
        <v>2</v>
      </c>
      <c r="I22" s="9" t="s">
        <v>33</v>
      </c>
      <c r="J22" s="9" t="s">
        <v>34</v>
      </c>
      <c r="K22" s="9" t="s">
        <v>35</v>
      </c>
      <c r="L22" s="10" t="s">
        <v>3</v>
      </c>
      <c r="M22" s="11" t="s">
        <v>9</v>
      </c>
    </row>
    <row r="23" spans="1:14" x14ac:dyDescent="0.2">
      <c r="A23" s="35">
        <f>A17+1</f>
        <v>6</v>
      </c>
      <c r="B23" s="35">
        <f>H2</f>
        <v>0</v>
      </c>
      <c r="C23" s="13">
        <v>645</v>
      </c>
      <c r="D23" s="14">
        <v>99999</v>
      </c>
      <c r="E23" s="60" t="s">
        <v>44</v>
      </c>
      <c r="F23" s="16" t="s">
        <v>8</v>
      </c>
      <c r="G23" s="51">
        <f>IF(C21&lt;0,C21*-1,C21*1)</f>
        <v>0</v>
      </c>
      <c r="H23" s="17" t="str">
        <f>IF(C21&lt;0, "R", "")</f>
        <v/>
      </c>
      <c r="I23" s="18">
        <v>1300</v>
      </c>
      <c r="J23" s="16" t="s">
        <v>8</v>
      </c>
      <c r="K23" s="17" t="s">
        <v>8</v>
      </c>
      <c r="L23" s="34"/>
      <c r="M23" s="26" t="s">
        <v>21</v>
      </c>
      <c r="N23" s="20"/>
    </row>
    <row r="24" spans="1:14" x14ac:dyDescent="0.2">
      <c r="A24" s="35">
        <f>A23+1</f>
        <v>7</v>
      </c>
      <c r="B24" s="35">
        <f>B23</f>
        <v>0</v>
      </c>
      <c r="C24" s="13">
        <v>644</v>
      </c>
      <c r="D24" s="14">
        <v>99999</v>
      </c>
      <c r="E24" s="60" t="s">
        <v>44</v>
      </c>
      <c r="F24" s="16" t="s">
        <v>8</v>
      </c>
      <c r="G24" s="52">
        <f>IF(D21&lt;0,D21*-1,D21*1)</f>
        <v>0</v>
      </c>
      <c r="H24" s="17" t="str">
        <f>IF(D21&lt;0, "R", "")</f>
        <v/>
      </c>
      <c r="I24" s="18">
        <v>1300</v>
      </c>
      <c r="J24" s="16" t="s">
        <v>8</v>
      </c>
      <c r="K24" s="17" t="s">
        <v>8</v>
      </c>
      <c r="L24" s="34"/>
      <c r="M24" s="19" t="s">
        <v>21</v>
      </c>
      <c r="N24" s="20"/>
    </row>
    <row r="25" spans="1:14" x14ac:dyDescent="0.2">
      <c r="A25" s="35">
        <f>A24+1</f>
        <v>8</v>
      </c>
      <c r="B25" s="35">
        <f>B24</f>
        <v>0</v>
      </c>
      <c r="C25" s="13">
        <v>647</v>
      </c>
      <c r="D25" s="14">
        <v>99999</v>
      </c>
      <c r="E25" s="60" t="s">
        <v>44</v>
      </c>
      <c r="F25" s="16" t="s">
        <v>8</v>
      </c>
      <c r="G25" s="52">
        <f>IF(F21&lt;0,F21*-1,F21*1)</f>
        <v>0</v>
      </c>
      <c r="H25" s="17" t="str">
        <f>IF(F21&lt;0, "R", "")</f>
        <v/>
      </c>
      <c r="I25" s="21">
        <v>1055</v>
      </c>
      <c r="J25" s="16" t="s">
        <v>8</v>
      </c>
      <c r="K25" s="17" t="s">
        <v>8</v>
      </c>
      <c r="L25" s="34"/>
      <c r="M25" s="22" t="s">
        <v>22</v>
      </c>
      <c r="N25" s="20"/>
    </row>
    <row r="26" spans="1:14" x14ac:dyDescent="0.2">
      <c r="A26" s="35">
        <f>A25+1</f>
        <v>9</v>
      </c>
      <c r="B26" s="35">
        <f>B25</f>
        <v>0</v>
      </c>
      <c r="C26" s="13">
        <v>647</v>
      </c>
      <c r="D26" s="14">
        <v>99999</v>
      </c>
      <c r="E26" s="60" t="s">
        <v>44</v>
      </c>
      <c r="F26" s="16" t="s">
        <v>8</v>
      </c>
      <c r="G26" s="52">
        <f>IF(F21&lt;0,F21*-1,F21*1)</f>
        <v>0</v>
      </c>
      <c r="H26" s="17" t="str">
        <f>IF(F21&lt;0, "", "R")</f>
        <v>R</v>
      </c>
      <c r="I26" s="18">
        <v>1300</v>
      </c>
      <c r="J26" s="16" t="s">
        <v>8</v>
      </c>
      <c r="K26" s="17" t="s">
        <v>8</v>
      </c>
      <c r="L26" s="34"/>
      <c r="M26" s="19" t="s">
        <v>21</v>
      </c>
      <c r="N26" s="20"/>
    </row>
    <row r="27" spans="1:14" x14ac:dyDescent="0.2">
      <c r="A27" s="35">
        <f>A26+1</f>
        <v>10</v>
      </c>
      <c r="B27" s="35">
        <f>B26</f>
        <v>0</v>
      </c>
      <c r="C27" s="15">
        <v>646</v>
      </c>
      <c r="D27" s="15">
        <v>99999</v>
      </c>
      <c r="E27" s="60" t="s">
        <v>44</v>
      </c>
      <c r="F27" s="16" t="s">
        <v>8</v>
      </c>
      <c r="G27" s="52">
        <f>IF(E21&lt;0,E21*-1,E21*1)</f>
        <v>0</v>
      </c>
      <c r="H27" s="17" t="str">
        <f>IF(E21&lt;0, "R", "")</f>
        <v/>
      </c>
      <c r="I27" s="18">
        <v>2950</v>
      </c>
      <c r="J27" s="16" t="s">
        <v>8</v>
      </c>
      <c r="K27" s="17" t="s">
        <v>8</v>
      </c>
      <c r="L27" s="34"/>
      <c r="M27" s="19" t="s">
        <v>36</v>
      </c>
      <c r="N27" s="23"/>
    </row>
    <row r="28" spans="1:14" x14ac:dyDescent="0.2">
      <c r="A28" s="55" t="s">
        <v>37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4" ht="15" hidden="1" customHeight="1" x14ac:dyDescent="0.2"/>
    <row r="30" spans="1:14" ht="15" hidden="1" customHeight="1" x14ac:dyDescent="0.2"/>
    <row r="31" spans="1:14" ht="15" hidden="1" customHeight="1" x14ac:dyDescent="0.2"/>
    <row r="32" spans="1:14" ht="15" hidden="1" customHeight="1" x14ac:dyDescent="0.2"/>
  </sheetData>
  <mergeCells count="12">
    <mergeCell ref="A28:M1048576"/>
    <mergeCell ref="B7:F7"/>
    <mergeCell ref="B2:F2"/>
    <mergeCell ref="B3:F3"/>
    <mergeCell ref="B4:F4"/>
    <mergeCell ref="H3:M3"/>
    <mergeCell ref="H2:M2"/>
    <mergeCell ref="H6:M6"/>
    <mergeCell ref="H5:M5"/>
    <mergeCell ref="H4:M4"/>
    <mergeCell ref="B5:F5"/>
    <mergeCell ref="B6:F6"/>
  </mergeCells>
  <dataValidations count="19">
    <dataValidation allowBlank="1" showInputMessage="1" showErrorMessage="1" prompt="Input 4 digit D23 fund number" sqref="L13:L17 L23:L27"/>
    <dataValidation allowBlank="1" showInputMessage="1" showErrorMessage="1" prompt="Input Current Document Number" sqref="H5"/>
    <dataValidation allowBlank="1" showInputMessage="1" showErrorMessage="1" prompt="Insert Name of Whom Entered" sqref="H4"/>
    <dataValidation allowBlank="1" showInputMessage="1" showErrorMessage="1" prompt="Insert Name of Whom Prepared" sqref="H3"/>
    <dataValidation allowBlank="1" showInputMessage="1" showErrorMessage="1" prompt="Input Financial Agency" sqref="H2"/>
    <dataValidation allowBlank="1" showInputMessage="1" showErrorMessage="1" prompt="Input Effective Date" sqref="H6"/>
    <dataValidation allowBlank="1" showInputMessage="1" showErrorMessage="1" prompt="Input Edit Mode" sqref="B6:F6"/>
    <dataValidation allowBlank="1" showInputMessage="1" showErrorMessage="1" prompt="Input Batch Number" sqref="B5:F5"/>
    <dataValidation allowBlank="1" showInputMessage="1" showErrorMessage="1" prompt="Input Batch Type" sqref="B4:F4"/>
    <dataValidation allowBlank="1" showInputMessage="1" showErrorMessage="1" prompt="Input Batch Date" sqref="B3:F3"/>
    <dataValidation allowBlank="1" showInputMessage="1" showErrorMessage="1" prompt="Input Batch Agency" sqref="B2:F2"/>
    <dataValidation allowBlank="1" showInputMessage="1" showErrorMessage="1" prompt="Input Beginning Balance from Long-Term Liabilities Note Query" sqref="B9 B19"/>
    <dataValidation allowBlank="1" showInputMessage="1" showErrorMessage="1" prompt="Input Additions from AFR Long-Term Liabilities Note" sqref="C10 C20"/>
    <dataValidation allowBlank="1" showInputMessage="1" showErrorMessage="1" prompt="Input Additions from Long-Term Liabilites Note Query" sqref="C9 C19"/>
    <dataValidation allowBlank="1" showInputMessage="1" showErrorMessage="1" prompt="Input Reductions from AFR Long-Term Liabilities Note" sqref="D10 D20"/>
    <dataValidation allowBlank="1" showInputMessage="1" showErrorMessage="1" prompt="Input Reduction from Long-Term Liabilities Note Query" sqref="D9 D19"/>
    <dataValidation allowBlank="1" showInputMessage="1" showErrorMessage="1" prompt="Input Amounts Due within One Year from AFR Long-Term Liabilities Note" sqref="F10 F20"/>
    <dataValidation allowBlank="1" showInputMessage="1" showErrorMessage="1" prompt="Input Amounts Due within One Year from Long-Term Liabilities Note Query" sqref="F9 F19"/>
    <dataValidation allowBlank="1" showInputMessage="1" showErrorMessage="1" prompt="Input appropriation year." sqref="E13:E17 E23:E27"/>
  </dataValidations>
  <printOptions horizontalCentered="1"/>
  <pageMargins left="0.35" right="0.28000000000000003" top="0.68" bottom="0.4" header="0.34" footer="0.18"/>
  <pageSetup scale="65" orientation="landscape" r:id="rId1"/>
  <headerFooter alignWithMargins="0">
    <oddHeader>&amp;L&amp;"Arial,Bold"&amp;16AFR Data Entry Template
FT05 Record Long Term Liabilities - Bonds Payable in USAS</oddHeader>
    <oddFooter>&amp;C&amp;"Arial,Regular"&amp;F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Bonds Payable BTA</vt:lpstr>
      <vt:lpstr>TitleRegion1.A8.F11.1</vt:lpstr>
      <vt:lpstr>TitleRegion2.A12.M17.1</vt:lpstr>
      <vt:lpstr>TitleRegion3.A19.F22.1</vt:lpstr>
      <vt:lpstr>TitleRegion4.A23.M28.1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Lee</dc:creator>
  <cp:lastModifiedBy>Gabriela Needham</cp:lastModifiedBy>
  <cp:lastPrinted>2017-05-17T15:37:01Z</cp:lastPrinted>
  <dcterms:created xsi:type="dcterms:W3CDTF">2004-06-11T18:34:20Z</dcterms:created>
  <dcterms:modified xsi:type="dcterms:W3CDTF">2019-06-24T13:20:58Z</dcterms:modified>
</cp:coreProperties>
</file>