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comptroller-my.sharepoint.com/personal/alison_cowden_cpa_texas_gov/Documents/Desktop/"/>
    </mc:Choice>
  </mc:AlternateContent>
  <xr:revisionPtr revIDLastSave="132" documentId="8_{BB499076-C0B3-4954-AD79-793E4C210E43}" xr6:coauthVersionLast="47" xr6:coauthVersionMax="47" xr10:uidLastSave="{53BD8135-84EB-45EB-ACD9-292158AE7708}"/>
  <bookViews>
    <workbookView xWindow="1125" yWindow="1125" windowWidth="21600" windowHeight="13980" activeTab="1" xr2:uid="{00000000-000D-0000-FFFF-FFFF00000000}"/>
  </bookViews>
  <sheets>
    <sheet name="AGY, Section I" sheetId="1" r:id="rId1"/>
    <sheet name="AGY, Section II" sheetId="2" r:id="rId2"/>
  </sheets>
  <definedNames>
    <definedName name="_xlnm.Print_Area" localSheetId="0">'AGY, Section I'!$3:$1048576</definedName>
    <definedName name="_xlnm.Print_Area" localSheetId="1">'AGY, Section II'!$A$2:$M$94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1" l="1"/>
  <c r="I33" i="2" l="1"/>
  <c r="I35" i="2"/>
  <c r="I31" i="2"/>
  <c r="I29" i="2"/>
  <c r="I37" i="2" l="1"/>
  <c r="K59" i="1" l="1"/>
  <c r="K33" i="1"/>
  <c r="K55" i="1" l="1"/>
  <c r="M83" i="2" l="1"/>
  <c r="I77" i="2"/>
  <c r="I75" i="2"/>
  <c r="I73" i="2"/>
  <c r="I71" i="2"/>
  <c r="M64" i="2"/>
  <c r="I59" i="2"/>
  <c r="I57" i="2"/>
  <c r="I55" i="2"/>
  <c r="I53" i="2"/>
  <c r="G45" i="2"/>
  <c r="I17" i="2"/>
  <c r="I15" i="2"/>
  <c r="I13" i="2"/>
  <c r="I11" i="2"/>
  <c r="K52" i="1"/>
  <c r="K41" i="1"/>
  <c r="K29" i="1"/>
  <c r="K17" i="1"/>
  <c r="I19" i="2" l="1"/>
  <c r="I79" i="2"/>
  <c r="I61" i="2"/>
  <c r="K58" i="1"/>
  <c r="K57" i="1"/>
  <c r="K54" i="1"/>
  <c r="K60" i="1" s="1"/>
  <c r="K43" i="1"/>
  <c r="K31" i="1"/>
  <c r="K34" i="1" s="1"/>
  <c r="K21" i="1"/>
  <c r="K19" i="1"/>
  <c r="L5" i="1"/>
  <c r="K35" i="1" l="1"/>
  <c r="K22" i="1"/>
  <c r="K61" i="1"/>
  <c r="K64" i="1"/>
  <c r="O46" i="1" s="1"/>
  <c r="K65" i="1"/>
  <c r="K75" i="2" l="1"/>
  <c r="M75" i="2" s="1"/>
  <c r="K33" i="2"/>
  <c r="M33" i="2" s="1"/>
  <c r="K15" i="2"/>
  <c r="M15" i="2" s="1"/>
  <c r="K57" i="2"/>
  <c r="M57" i="2" s="1"/>
  <c r="O60" i="1"/>
  <c r="O34" i="1"/>
  <c r="O22" i="1"/>
  <c r="K13" i="2" l="1"/>
  <c r="M13" i="2" s="1"/>
  <c r="K73" i="2"/>
  <c r="M73" i="2" s="1"/>
  <c r="K31" i="2"/>
  <c r="M31" i="2" s="1"/>
  <c r="K55" i="2"/>
  <c r="M55" i="2" s="1"/>
  <c r="K71" i="2"/>
  <c r="K29" i="2"/>
  <c r="K53" i="2"/>
  <c r="K11" i="2"/>
  <c r="O64" i="1"/>
  <c r="K59" i="2"/>
  <c r="M59" i="2" s="1"/>
  <c r="K17" i="2"/>
  <c r="M17" i="2" s="1"/>
  <c r="K77" i="2"/>
  <c r="M77" i="2" s="1"/>
  <c r="K35" i="2"/>
  <c r="M35" i="2" s="1"/>
  <c r="K19" i="2" l="1"/>
  <c r="M11" i="2"/>
  <c r="M19" i="2" s="1"/>
  <c r="M53" i="2"/>
  <c r="M61" i="2" s="1"/>
  <c r="K61" i="2"/>
  <c r="M29" i="2"/>
  <c r="M37" i="2" s="1"/>
  <c r="K37" i="2"/>
  <c r="K79" i="2"/>
  <c r="M71" i="2"/>
  <c r="M79" i="2" s="1"/>
</calcChain>
</file>

<file path=xl/sharedStrings.xml><?xml version="1.0" encoding="utf-8"?>
<sst xmlns="http://schemas.openxmlformats.org/spreadsheetml/2006/main" count="258" uniqueCount="111">
  <si>
    <t>SAMPLE</t>
  </si>
  <si>
    <r>
      <t>BENEFITS PROPORTIONAL BY METHOD OF FINANCE REPORT (</t>
    </r>
    <r>
      <rPr>
        <b/>
        <i/>
        <sz val="12"/>
        <rFont val="Arial"/>
        <family val="2"/>
      </rPr>
      <t>State Agencies</t>
    </r>
    <r>
      <rPr>
        <b/>
        <sz val="12"/>
        <rFont val="Arial"/>
        <family val="2"/>
      </rPr>
      <t>)</t>
    </r>
  </si>
  <si>
    <r>
      <t xml:space="preserve">For Appropriation Year </t>
    </r>
    <r>
      <rPr>
        <b/>
        <sz val="11"/>
        <rFont val="Arial"/>
        <family val="2"/>
      </rPr>
      <t>20</t>
    </r>
    <r>
      <rPr>
        <b/>
        <sz val="10"/>
        <rFont val="Arial"/>
        <family val="2"/>
      </rPr>
      <t/>
    </r>
  </si>
  <si>
    <t>as of August 31, 20</t>
  </si>
  <si>
    <t>Agency Name</t>
  </si>
  <si>
    <t>Agency Number</t>
  </si>
  <si>
    <t xml:space="preserve">Sample Agency </t>
  </si>
  <si>
    <t>SECTION I - FUNDING PROPORTIONALITY CALCULATION</t>
  </si>
  <si>
    <t>Financing Sources for Appropriated Funds and Federal Receipts</t>
  </si>
  <si>
    <t>COLUMN 1</t>
  </si>
  <si>
    <t>COLUMN 2</t>
  </si>
  <si>
    <t>COLUMN 3</t>
  </si>
  <si>
    <t>COLUMN 4</t>
  </si>
  <si>
    <t>COLUMN 5</t>
  </si>
  <si>
    <t>GENERAL REVENUE            FINANCING SOURCES</t>
  </si>
  <si>
    <r>
      <t>FINANCING SOURCES    AMOUNT</t>
    </r>
    <r>
      <rPr>
        <b/>
        <vertAlign val="superscript"/>
        <sz val="8"/>
        <rFont val="Arial"/>
        <family val="2"/>
      </rPr>
      <t>2</t>
    </r>
  </si>
  <si>
    <t>-</t>
  </si>
  <si>
    <r>
      <t>EXCLUDE FUNDS WITH  RESTRICTIONS</t>
    </r>
    <r>
      <rPr>
        <b/>
        <vertAlign val="superscript"/>
        <sz val="8"/>
        <rFont val="Arial"/>
        <family val="2"/>
      </rPr>
      <t>3</t>
    </r>
  </si>
  <si>
    <t>=</t>
  </si>
  <si>
    <t>FUNDING SUBJECT TO PROPORTIONALITY REQUIREMENT</t>
  </si>
  <si>
    <t>REQUIRED PROPORTION</t>
  </si>
  <si>
    <r>
      <t>General Revenue</t>
    </r>
    <r>
      <rPr>
        <vertAlign val="superscript"/>
        <sz val="8"/>
        <rFont val="Arial"/>
        <family val="2"/>
      </rPr>
      <t>1</t>
    </r>
  </si>
  <si>
    <t>A</t>
  </si>
  <si>
    <t>(Appd Fund #  0001</t>
  </si>
  <si>
    <t>)</t>
  </si>
  <si>
    <t>GR Riders                 (Appd Fund # 0001)</t>
  </si>
  <si>
    <t>GR Total and Percentage of Grand Total</t>
  </si>
  <si>
    <t>GENERAL REVENUE-DEDICATED            FINANCING SOURCES</t>
  </si>
  <si>
    <t>GR-Dedicated</t>
  </si>
  <si>
    <t>D</t>
  </si>
  <si>
    <t>(Appd Fund # 9076</t>
  </si>
  <si>
    <t>GR-D Riders               (Appd Fund #</t>
  </si>
  <si>
    <r>
      <t>GR-D Appd outside the GAA.</t>
    </r>
    <r>
      <rPr>
        <vertAlign val="superscript"/>
        <sz val="8"/>
        <rFont val="Arial"/>
        <family val="2"/>
      </rPr>
      <t xml:space="preserve">4 </t>
    </r>
  </si>
  <si>
    <t>GR - Dedicated Total and Percentage of Grand Total</t>
  </si>
  <si>
    <t>FEDERAL FUNDS            FINANCING SOURCES</t>
  </si>
  <si>
    <t xml:space="preserve">Federal </t>
  </si>
  <si>
    <t>B</t>
  </si>
  <si>
    <t>(Appd Fund #  1000</t>
  </si>
  <si>
    <t>FF Riders                 (Appd Fund #</t>
  </si>
  <si>
    <r>
      <t>FF Appd outside the GAA.</t>
    </r>
    <r>
      <rPr>
        <vertAlign val="superscript"/>
        <sz val="8"/>
        <rFont val="Arial"/>
        <family val="2"/>
      </rPr>
      <t>4</t>
    </r>
  </si>
  <si>
    <t>Federal Fund Total and Percentage of Grand Total</t>
  </si>
  <si>
    <t>OTHER FUNDS                FINANCING SOURCES</t>
  </si>
  <si>
    <t xml:space="preserve">Other </t>
  </si>
  <si>
    <t xml:space="preserve">(Appd Fund # </t>
  </si>
  <si>
    <t>Appropriated Receipts    (Appd Fund #</t>
  </si>
  <si>
    <t>Interagency Receipts</t>
  </si>
  <si>
    <t>(Appd Fund # 0001</t>
  </si>
  <si>
    <t xml:space="preserve">Interagency Receipts   (Appd Fund # </t>
  </si>
  <si>
    <t>OF Riders                       (Appd Fund #</t>
  </si>
  <si>
    <r>
      <t>OF Appropriated outside the GAA</t>
    </r>
    <r>
      <rPr>
        <vertAlign val="superscript"/>
        <sz val="8"/>
        <rFont val="Arial"/>
        <family val="2"/>
      </rPr>
      <t>.4</t>
    </r>
  </si>
  <si>
    <t>Other Funds Total and Percentage of Grand Total</t>
  </si>
  <si>
    <t>Grand Total</t>
  </si>
  <si>
    <t>Legal Cites and Documentation:</t>
  </si>
  <si>
    <t>1  The amount listed as GR in the MOF of the GAA.</t>
  </si>
  <si>
    <t>2  If the sources of funding are estimated, enter the actual revenues.</t>
  </si>
  <si>
    <t>3  Provide statutory or other cite for excluded funds, taking into account IAC activity on forms included herein.</t>
  </si>
  <si>
    <t>4  Provide citation of enabling statute, bill number and/or session number.</t>
  </si>
  <si>
    <t>end of worksheet</t>
  </si>
  <si>
    <t>SECTION II - BENEFITS WORKSHEET (State Agencies)</t>
  </si>
  <si>
    <t>IIa - Social Security, State Employee Match</t>
  </si>
  <si>
    <t>COLUMN 6</t>
  </si>
  <si>
    <t>APPROPRIATED                     FUNDS</t>
  </si>
  <si>
    <t>ACTUAL                               BENEFITS                                        PAID</t>
  </si>
  <si>
    <t>BENEFITS                          EXCLUDED</t>
  </si>
  <si>
    <t>BENEFITS                                       SUBJECT TO                  PROPORTIONALITY</t>
  </si>
  <si>
    <t>CALCULATED                  PROPORTIONAL               BENEFITS</t>
  </si>
  <si>
    <r>
      <t>REQUIRED                    ADJUSTMENT</t>
    </r>
    <r>
      <rPr>
        <b/>
        <vertAlign val="superscript"/>
        <sz val="7"/>
        <rFont val="Arial"/>
        <family val="2"/>
      </rPr>
      <t>5</t>
    </r>
  </si>
  <si>
    <r>
      <t xml:space="preserve">General Revenue </t>
    </r>
    <r>
      <rPr>
        <vertAlign val="superscript"/>
        <sz val="8"/>
        <rFont val="Arial"/>
        <family val="2"/>
      </rPr>
      <t>3</t>
    </r>
  </si>
  <si>
    <t>(Appd Fund #  9076</t>
  </si>
  <si>
    <r>
      <t xml:space="preserve">Federal Funds </t>
    </r>
    <r>
      <rPr>
        <vertAlign val="superscript"/>
        <sz val="8"/>
        <rFont val="Arial"/>
        <family val="2"/>
      </rPr>
      <t>2</t>
    </r>
  </si>
  <si>
    <t>(Appd Fund # 1000</t>
  </si>
  <si>
    <t>Other Funds</t>
  </si>
  <si>
    <t xml:space="preserve">(Appd Fund # 0001   </t>
  </si>
  <si>
    <t>Totals</t>
  </si>
  <si>
    <t>Adjustment made with Current Doc Number</t>
  </si>
  <si>
    <t>KD0004999</t>
  </si>
  <si>
    <t>IIb - Group Insurance</t>
  </si>
  <si>
    <t>ACTUAL                               BENEFITS                                        PAID*</t>
  </si>
  <si>
    <t xml:space="preserve">(Appd Fund #  1000  </t>
  </si>
  <si>
    <t>* Retiree Group Insurance Costs included above:</t>
  </si>
  <si>
    <t>KD004999</t>
  </si>
  <si>
    <t>General Revenue</t>
  </si>
  <si>
    <t xml:space="preserve">GR-Dedicated       </t>
  </si>
  <si>
    <t xml:space="preserve">Federal                </t>
  </si>
  <si>
    <t xml:space="preserve">Other                  </t>
  </si>
  <si>
    <t>Total Retiree Group Insurance Costs</t>
  </si>
  <si>
    <t>IIc - Retirement Contributions (ERS)</t>
  </si>
  <si>
    <t xml:space="preserve">(Appd Fund #  1000 </t>
  </si>
  <si>
    <t>IId - Benefit Replacement Pay (BRP)</t>
  </si>
  <si>
    <t xml:space="preserve">(Appd Fund # 1000       </t>
  </si>
  <si>
    <t xml:space="preserve">(Appd Fund #  0001          </t>
  </si>
  <si>
    <t xml:space="preserve">1  Amounts may differ due to rounding. </t>
  </si>
  <si>
    <t xml:space="preserve">2  Benefits must be paid for salaries paid with federal funds. </t>
  </si>
  <si>
    <t>3  Exclusions may include GR drawn to pay benefits for salaries paid from IAC receipts if the remitting agency paid IAC invoice(s) from GR.</t>
  </si>
  <si>
    <r>
      <t xml:space="preserve">in accordance with the guidance provided in the Fiscal Policy and Procedure (FPP) </t>
    </r>
    <r>
      <rPr>
        <b/>
        <i/>
        <sz val="8"/>
        <rFont val="Arial"/>
        <family val="2"/>
      </rPr>
      <t>Benefits Proportional by Method of Finance (APS 011)</t>
    </r>
    <r>
      <rPr>
        <b/>
        <sz val="8"/>
        <rFont val="Arial"/>
        <family val="2"/>
      </rPr>
      <t>.</t>
    </r>
  </si>
  <si>
    <t>Signature</t>
  </si>
  <si>
    <t>Date</t>
  </si>
  <si>
    <t>Chief Financial Officer or Designee</t>
  </si>
  <si>
    <t xml:space="preserve">GR Appd outside of the </t>
  </si>
  <si>
    <r>
      <t>GAA.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(Appd Fund # 0001)</t>
    </r>
  </si>
  <si>
    <t xml:space="preserve">E </t>
  </si>
  <si>
    <t xml:space="preserve">C </t>
  </si>
  <si>
    <t>F</t>
  </si>
  <si>
    <t>A - IAC payments made from GR.</t>
  </si>
  <si>
    <t>C - Federal grant prohibits use of fund for non-grant expenditures</t>
  </si>
  <si>
    <t>D - Constitutionally dedicated fund</t>
  </si>
  <si>
    <t>E - IAC payments made from GR-D Acct 9076.</t>
  </si>
  <si>
    <t>F - IAC proceeds received; the payor agency paid invoice from GR.</t>
  </si>
  <si>
    <r>
      <t>E</t>
    </r>
    <r>
      <rPr>
        <b/>
        <vertAlign val="subscript"/>
        <sz val="10"/>
        <color theme="0"/>
        <rFont val="Arial"/>
        <family val="2"/>
      </rPr>
      <t xml:space="preserve"> </t>
    </r>
  </si>
  <si>
    <r>
      <t xml:space="preserve">B - </t>
    </r>
    <r>
      <rPr>
        <sz val="9"/>
        <rFont val="Arial"/>
        <family val="2"/>
      </rPr>
      <t>88th Leg, SB 30 Sec. 9.01 - includes $125,000 in GR; $25,000 in addt'l GR for FF employee salaries that do not have available FF to cover the 5% salary increase</t>
    </r>
  </si>
  <si>
    <t>I certify that this report demonstrates compliance with SB 1, Article IX, Section 6.08, 87th Legislature, Regular Session, and has been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</si>
</sst>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000"/>
    <numFmt numFmtId="167" formatCode="0.0000"/>
    <numFmt numFmtId="168" formatCode="0.0000%"/>
    <numFmt numFmtId="169" formatCode="&quot;$&quot;#,##0"/>
    <numFmt numFmtId="170" formatCode="0.000"/>
    <numFmt numFmtId="171" formatCode="0.0%"/>
  </numFmts>
  <fonts count="3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vertAlign val="superscript"/>
      <sz val="7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i/>
      <sz val="12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  <font>
      <sz val="11"/>
      <color theme="1"/>
      <name val="Arial"/>
      <family val="2"/>
    </font>
    <font>
      <i/>
      <sz val="6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  <font>
      <b/>
      <vertAlign val="subscript"/>
      <sz val="10"/>
      <name val="Arial"/>
      <family val="2"/>
    </font>
    <font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vertAlign val="subscript"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57">
    <xf numFmtId="0" fontId="0" fillId="0" borderId="0" xfId="0"/>
    <xf numFmtId="0" fontId="4" fillId="2" borderId="14" xfId="0" applyFont="1" applyFill="1" applyBorder="1" applyAlignment="1" applyProtection="1">
      <alignment horizontal="center"/>
      <protection locked="0"/>
    </xf>
    <xf numFmtId="0" fontId="20" fillId="2" borderId="4" xfId="0" applyFont="1" applyFill="1" applyBorder="1" applyProtection="1">
      <protection locked="0"/>
    </xf>
    <xf numFmtId="0" fontId="20" fillId="2" borderId="0" xfId="0" applyFont="1" applyFill="1" applyProtection="1">
      <protection locked="0"/>
    </xf>
    <xf numFmtId="0" fontId="4" fillId="3" borderId="4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20" fillId="2" borderId="23" xfId="0" applyFont="1" applyFill="1" applyBorder="1" applyProtection="1">
      <protection locked="0"/>
    </xf>
    <xf numFmtId="2" fontId="20" fillId="2" borderId="0" xfId="0" applyNumberFormat="1" applyFont="1" applyFill="1" applyProtection="1">
      <protection locked="0"/>
    </xf>
    <xf numFmtId="0" fontId="20" fillId="2" borderId="0" xfId="0" applyFont="1" applyFill="1" applyBorder="1" applyProtection="1">
      <protection locked="0"/>
    </xf>
    <xf numFmtId="0" fontId="6" fillId="2" borderId="24" xfId="0" applyFont="1" applyFill="1" applyBorder="1" applyProtection="1">
      <protection locked="0"/>
    </xf>
    <xf numFmtId="0" fontId="20" fillId="2" borderId="25" xfId="0" applyFont="1" applyFill="1" applyBorder="1" applyProtection="1">
      <protection locked="0"/>
    </xf>
    <xf numFmtId="2" fontId="6" fillId="2" borderId="24" xfId="0" applyNumberFormat="1" applyFont="1" applyFill="1" applyBorder="1" applyProtection="1">
      <protection locked="0"/>
    </xf>
    <xf numFmtId="2" fontId="20" fillId="2" borderId="4" xfId="0" applyNumberFormat="1" applyFont="1" applyFill="1" applyBorder="1" applyProtection="1">
      <protection locked="0"/>
    </xf>
    <xf numFmtId="0" fontId="12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2" fontId="2" fillId="2" borderId="0" xfId="0" applyNumberFormat="1" applyFont="1" applyFill="1" applyProtection="1">
      <protection locked="0"/>
    </xf>
    <xf numFmtId="0" fontId="18" fillId="2" borderId="39" xfId="0" applyFont="1" applyFill="1" applyBorder="1" applyAlignment="1" applyProtection="1">
      <alignment vertical="top"/>
      <protection locked="0"/>
    </xf>
    <xf numFmtId="0" fontId="20" fillId="2" borderId="39" xfId="0" applyFont="1" applyFill="1" applyBorder="1" applyProtection="1"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13" fillId="2" borderId="3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2" fontId="3" fillId="2" borderId="0" xfId="0" applyNumberFormat="1" applyFont="1" applyFill="1" applyBorder="1" applyAlignment="1" applyProtection="1">
      <alignment horizontal="centerContinuous" vertical="center"/>
      <protection locked="0"/>
    </xf>
    <xf numFmtId="2" fontId="13" fillId="2" borderId="34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2" fontId="3" fillId="2" borderId="0" xfId="0" applyNumberFormat="1" applyFont="1" applyFill="1" applyBorder="1" applyAlignment="1" applyProtection="1">
      <alignment horizontal="centerContinuous"/>
      <protection locked="0"/>
    </xf>
    <xf numFmtId="0" fontId="5" fillId="2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0" fontId="20" fillId="2" borderId="14" xfId="0" applyFont="1" applyFill="1" applyBorder="1" applyProtection="1">
      <protection locked="0"/>
    </xf>
    <xf numFmtId="2" fontId="20" fillId="2" borderId="13" xfId="0" applyNumberFormat="1" applyFont="1" applyFill="1" applyBorder="1" applyProtection="1">
      <protection locked="0"/>
    </xf>
    <xf numFmtId="0" fontId="20" fillId="2" borderId="15" xfId="0" applyFont="1" applyFill="1" applyBorder="1" applyProtection="1">
      <protection locked="0"/>
    </xf>
    <xf numFmtId="0" fontId="6" fillId="3" borderId="18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2" fontId="4" fillId="3" borderId="0" xfId="0" applyNumberFormat="1" applyFont="1" applyFill="1" applyBorder="1" applyProtection="1"/>
    <xf numFmtId="43" fontId="4" fillId="3" borderId="0" xfId="1" applyFont="1" applyFill="1" applyBorder="1" applyProtection="1"/>
    <xf numFmtId="0" fontId="6" fillId="3" borderId="13" xfId="0" applyFont="1" applyFill="1" applyBorder="1" applyProtection="1">
      <protection locked="0"/>
    </xf>
    <xf numFmtId="164" fontId="4" fillId="3" borderId="14" xfId="0" applyNumberFormat="1" applyFont="1" applyFill="1" applyBorder="1" applyAlignment="1" applyProtection="1">
      <alignment horizontal="center"/>
      <protection locked="0"/>
    </xf>
    <xf numFmtId="0" fontId="4" fillId="3" borderId="15" xfId="0" applyFont="1" applyFill="1" applyBorder="1" applyProtection="1">
      <protection locked="0"/>
    </xf>
    <xf numFmtId="0" fontId="4" fillId="3" borderId="0" xfId="0" applyFont="1" applyFill="1" applyBorder="1" applyProtection="1"/>
    <xf numFmtId="43" fontId="4" fillId="3" borderId="0" xfId="1" applyFont="1" applyFill="1" applyBorder="1" applyAlignment="1" applyProtection="1">
      <alignment horizontal="centerContinuous"/>
    </xf>
    <xf numFmtId="0" fontId="6" fillId="2" borderId="22" xfId="0" applyFont="1" applyFill="1" applyBorder="1" applyAlignment="1" applyProtection="1">
      <alignment wrapText="1"/>
      <protection locked="0"/>
    </xf>
    <xf numFmtId="0" fontId="6" fillId="2" borderId="17" xfId="0" applyFont="1" applyFill="1" applyBorder="1" applyProtection="1">
      <protection locked="0"/>
    </xf>
    <xf numFmtId="0" fontId="6" fillId="2" borderId="43" xfId="0" applyFont="1" applyFill="1" applyBorder="1" applyProtection="1">
      <protection locked="0"/>
    </xf>
    <xf numFmtId="4" fontId="4" fillId="2" borderId="42" xfId="1" applyNumberFormat="1" applyFont="1" applyFill="1" applyBorder="1" applyAlignment="1" applyProtection="1">
      <protection locked="0"/>
    </xf>
    <xf numFmtId="4" fontId="20" fillId="2" borderId="0" xfId="0" applyNumberFormat="1" applyFont="1" applyFill="1" applyBorder="1" applyProtection="1">
      <protection locked="0"/>
    </xf>
    <xf numFmtId="168" fontId="20" fillId="2" borderId="0" xfId="0" applyNumberFormat="1" applyFont="1" applyFill="1" applyBorder="1" applyProtection="1"/>
    <xf numFmtId="0" fontId="6" fillId="2" borderId="18" xfId="0" applyFont="1" applyFill="1" applyBorder="1" applyAlignment="1" applyProtection="1">
      <alignment wrapText="1"/>
      <protection locked="0"/>
    </xf>
    <xf numFmtId="0" fontId="6" fillId="2" borderId="19" xfId="0" applyFont="1" applyFill="1" applyBorder="1" applyProtection="1">
      <protection locked="0"/>
    </xf>
    <xf numFmtId="0" fontId="6" fillId="2" borderId="21" xfId="0" applyFont="1" applyFill="1" applyBorder="1" applyProtection="1">
      <protection locked="0"/>
    </xf>
    <xf numFmtId="0" fontId="6" fillId="2" borderId="13" xfId="0" applyFont="1" applyFill="1" applyBorder="1" applyAlignment="1" applyProtection="1">
      <alignment wrapText="1"/>
      <protection locked="0"/>
    </xf>
    <xf numFmtId="0" fontId="6" fillId="2" borderId="14" xfId="0" applyFont="1" applyFill="1" applyBorder="1" applyProtection="1">
      <protection locked="0"/>
    </xf>
    <xf numFmtId="0" fontId="6" fillId="2" borderId="15" xfId="0" applyFont="1" applyFill="1" applyBorder="1" applyProtection="1">
      <protection locked="0"/>
    </xf>
    <xf numFmtId="167" fontId="20" fillId="2" borderId="0" xfId="0" applyNumberFormat="1" applyFont="1" applyFill="1" applyBorder="1" applyProtection="1"/>
    <xf numFmtId="167" fontId="14" fillId="2" borderId="0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Protection="1">
      <protection locked="0"/>
    </xf>
    <xf numFmtId="4" fontId="20" fillId="2" borderId="0" xfId="0" applyNumberFormat="1" applyFont="1" applyFill="1" applyBorder="1" applyAlignment="1" applyProtection="1">
      <alignment horizontal="centerContinuous"/>
      <protection locked="0"/>
    </xf>
    <xf numFmtId="4" fontId="20" fillId="2" borderId="0" xfId="0" applyNumberFormat="1" applyFont="1" applyFill="1" applyProtection="1">
      <protection locked="0"/>
    </xf>
    <xf numFmtId="170" fontId="20" fillId="2" borderId="0" xfId="0" applyNumberFormat="1" applyFont="1" applyFill="1" applyProtection="1">
      <protection locked="0"/>
    </xf>
    <xf numFmtId="4" fontId="13" fillId="2" borderId="0" xfId="0" applyNumberFormat="1" applyFont="1" applyFill="1" applyBorder="1" applyAlignment="1" applyProtection="1">
      <alignment horizontal="right"/>
      <protection locked="0"/>
    </xf>
    <xf numFmtId="168" fontId="5" fillId="2" borderId="0" xfId="0" applyNumberFormat="1" applyFont="1" applyFill="1" applyBorder="1" applyAlignment="1" applyProtection="1">
      <alignment horizontal="centerContinuous"/>
    </xf>
    <xf numFmtId="171" fontId="20" fillId="2" borderId="0" xfId="0" applyNumberFormat="1" applyFont="1" applyFill="1" applyProtection="1">
      <protection locked="0"/>
    </xf>
    <xf numFmtId="0" fontId="13" fillId="2" borderId="0" xfId="0" applyFont="1" applyFill="1" applyBorder="1" applyProtection="1">
      <protection locked="0"/>
    </xf>
    <xf numFmtId="167" fontId="20" fillId="2" borderId="0" xfId="0" applyNumberFormat="1" applyFont="1" applyFill="1" applyBorder="1" applyProtection="1">
      <protection locked="0"/>
    </xf>
    <xf numFmtId="2" fontId="13" fillId="2" borderId="34" xfId="0" applyNumberFormat="1" applyFont="1" applyFill="1" applyBorder="1" applyAlignment="1" applyProtection="1">
      <alignment horizontal="centerContinuous" vertical="center"/>
      <protection locked="0"/>
    </xf>
    <xf numFmtId="0" fontId="6" fillId="3" borderId="18" xfId="0" applyFont="1" applyFill="1" applyBorder="1" applyProtection="1">
      <protection locked="0"/>
    </xf>
    <xf numFmtId="0" fontId="19" fillId="3" borderId="20" xfId="1" applyNumberFormat="1" applyFont="1" applyFill="1" applyBorder="1" applyAlignment="1" applyProtection="1">
      <alignment horizontal="right"/>
      <protection locked="0"/>
    </xf>
    <xf numFmtId="4" fontId="4" fillId="3" borderId="16" xfId="1" applyNumberFormat="1" applyFont="1" applyFill="1" applyBorder="1" applyAlignment="1" applyProtection="1">
      <protection locked="0"/>
    </xf>
    <xf numFmtId="164" fontId="6" fillId="2" borderId="17" xfId="0" applyNumberFormat="1" applyFont="1" applyFill="1" applyBorder="1" applyAlignment="1" applyProtection="1">
      <alignment horizontal="center"/>
      <protection locked="0"/>
    </xf>
    <xf numFmtId="4" fontId="20" fillId="2" borderId="20" xfId="1" applyNumberFormat="1" applyFont="1" applyFill="1" applyBorder="1" applyAlignment="1" applyProtection="1">
      <protection locked="0"/>
    </xf>
    <xf numFmtId="0" fontId="20" fillId="2" borderId="0" xfId="0" applyFont="1" applyFill="1" applyBorder="1" applyProtection="1"/>
    <xf numFmtId="167" fontId="20" fillId="2" borderId="0" xfId="0" applyNumberFormat="1" applyFont="1" applyFill="1" applyProtection="1">
      <protection locked="0"/>
    </xf>
    <xf numFmtId="0" fontId="13" fillId="2" borderId="0" xfId="0" applyFont="1" applyFill="1" applyBorder="1" applyAlignment="1" applyProtection="1">
      <alignment horizontal="right"/>
      <protection locked="0"/>
    </xf>
    <xf numFmtId="4" fontId="20" fillId="2" borderId="0" xfId="0" applyNumberFormat="1" applyFont="1" applyFill="1" applyBorder="1" applyAlignment="1" applyProtection="1">
      <protection locked="0"/>
    </xf>
    <xf numFmtId="168" fontId="5" fillId="2" borderId="0" xfId="0" applyNumberFormat="1" applyFont="1" applyFill="1" applyBorder="1" applyAlignment="1" applyProtection="1">
      <alignment horizontal="centerContinuous"/>
      <protection locked="0"/>
    </xf>
    <xf numFmtId="0" fontId="4" fillId="3" borderId="11" xfId="0" applyFont="1" applyFill="1" applyBorder="1" applyProtection="1">
      <protection locked="0"/>
    </xf>
    <xf numFmtId="167" fontId="4" fillId="3" borderId="0" xfId="0" applyNumberFormat="1" applyFont="1" applyFill="1" applyBorder="1" applyAlignment="1" applyProtection="1">
      <alignment horizontal="centerContinuous"/>
    </xf>
    <xf numFmtId="4" fontId="20" fillId="2" borderId="42" xfId="1" applyNumberFormat="1" applyFont="1" applyFill="1" applyBorder="1" applyAlignment="1" applyProtection="1">
      <protection locked="0"/>
    </xf>
    <xf numFmtId="0" fontId="20" fillId="2" borderId="0" xfId="0" applyFont="1" applyFill="1" applyBorder="1" applyAlignment="1" applyProtection="1">
      <protection locked="0"/>
    </xf>
    <xf numFmtId="2" fontId="20" fillId="2" borderId="0" xfId="0" applyNumberFormat="1" applyFont="1" applyFill="1" applyBorder="1" applyProtection="1">
      <protection locked="0"/>
    </xf>
    <xf numFmtId="164" fontId="6" fillId="2" borderId="14" xfId="0" applyNumberFormat="1" applyFont="1" applyFill="1" applyBorder="1" applyAlignment="1" applyProtection="1">
      <alignment horizontal="center"/>
      <protection locked="0"/>
    </xf>
    <xf numFmtId="167" fontId="6" fillId="2" borderId="0" xfId="0" applyNumberFormat="1" applyFont="1" applyFill="1" applyBorder="1" applyAlignment="1" applyProtection="1">
      <alignment horizontal="right" vertical="center"/>
    </xf>
    <xf numFmtId="2" fontId="20" fillId="2" borderId="0" xfId="0" applyNumberFormat="1" applyFont="1" applyFill="1" applyBorder="1" applyProtection="1"/>
    <xf numFmtId="168" fontId="20" fillId="2" borderId="0" xfId="0" applyNumberFormat="1" applyFont="1" applyFill="1" applyProtection="1">
      <protection locked="0"/>
    </xf>
    <xf numFmtId="167" fontId="20" fillId="2" borderId="0" xfId="0" applyNumberFormat="1" applyFont="1" applyFill="1" applyBorder="1" applyAlignment="1" applyProtection="1">
      <alignment horizontal="center"/>
    </xf>
    <xf numFmtId="0" fontId="20" fillId="2" borderId="0" xfId="0" applyFont="1" applyFill="1" applyAlignment="1" applyProtection="1">
      <alignment horizontal="center"/>
    </xf>
    <xf numFmtId="167" fontId="20" fillId="2" borderId="0" xfId="0" applyNumberFormat="1" applyFont="1" applyFill="1" applyBorder="1" applyAlignment="1" applyProtection="1">
      <alignment horizontal="centerContinuous"/>
    </xf>
    <xf numFmtId="9" fontId="5" fillId="2" borderId="0" xfId="0" applyNumberFormat="1" applyFont="1" applyFill="1" applyBorder="1" applyAlignment="1" applyProtection="1">
      <protection locked="0"/>
    </xf>
    <xf numFmtId="0" fontId="4" fillId="3" borderId="17" xfId="0" applyFont="1" applyFill="1" applyBorder="1" applyAlignment="1" applyProtection="1">
      <protection locked="0"/>
    </xf>
    <xf numFmtId="0" fontId="4" fillId="3" borderId="17" xfId="0" applyFont="1" applyFill="1" applyBorder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2" borderId="17" xfId="0" applyFont="1" applyFill="1" applyBorder="1" applyProtection="1">
      <protection locked="0"/>
    </xf>
    <xf numFmtId="0" fontId="21" fillId="2" borderId="19" xfId="0" applyFont="1" applyFill="1" applyBorder="1" applyAlignment="1" applyProtection="1">
      <protection locked="0"/>
    </xf>
    <xf numFmtId="0" fontId="20" fillId="2" borderId="19" xfId="0" applyFont="1" applyFill="1" applyBorder="1" applyAlignment="1" applyProtection="1">
      <protection locked="0"/>
    </xf>
    <xf numFmtId="0" fontId="20" fillId="2" borderId="19" xfId="0" applyFont="1" applyFill="1" applyBorder="1" applyProtection="1">
      <protection locked="0"/>
    </xf>
    <xf numFmtId="0" fontId="15" fillId="2" borderId="0" xfId="0" applyFont="1" applyFill="1" applyAlignment="1" applyProtection="1">
      <alignment horizontal="left" indent="1"/>
      <protection locked="0"/>
    </xf>
    <xf numFmtId="0" fontId="13" fillId="2" borderId="0" xfId="0" applyFont="1" applyFill="1" applyAlignment="1" applyProtection="1">
      <alignment horizontal="center" vertical="top"/>
      <protection locked="0"/>
    </xf>
    <xf numFmtId="10" fontId="5" fillId="2" borderId="0" xfId="0" applyNumberFormat="1" applyFont="1" applyFill="1" applyBorder="1" applyAlignment="1" applyProtection="1">
      <alignment horizontal="centerContinuous"/>
      <protection locked="0"/>
    </xf>
    <xf numFmtId="0" fontId="15" fillId="2" borderId="0" xfId="0" applyFont="1" applyFill="1" applyBorder="1" applyAlignment="1" applyProtection="1">
      <alignment horizontal="left" indent="1"/>
      <protection locked="0"/>
    </xf>
    <xf numFmtId="0" fontId="15" fillId="3" borderId="0" xfId="0" applyFont="1" applyFill="1" applyBorder="1" applyAlignment="1" applyProtection="1">
      <alignment horizontal="left" indent="1"/>
      <protection locked="0"/>
    </xf>
    <xf numFmtId="2" fontId="4" fillId="3" borderId="0" xfId="0" applyNumberFormat="1" applyFont="1" applyFill="1" applyBorder="1" applyProtection="1">
      <protection locked="0"/>
    </xf>
    <xf numFmtId="0" fontId="22" fillId="2" borderId="0" xfId="0" applyFont="1" applyFill="1" applyAlignment="1" applyProtection="1">
      <alignment horizontal="center"/>
      <protection locked="0"/>
    </xf>
    <xf numFmtId="0" fontId="22" fillId="2" borderId="0" xfId="0" applyFont="1" applyFill="1" applyAlignment="1" applyProtection="1">
      <alignment horizontal="centerContinuous" vertical="center"/>
      <protection locked="0"/>
    </xf>
    <xf numFmtId="0" fontId="22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Border="1" applyAlignment="1" applyProtection="1">
      <alignment horizontal="centerContinuous" vertical="center"/>
      <protection locked="0"/>
    </xf>
    <xf numFmtId="0" fontId="20" fillId="2" borderId="0" xfId="0" applyFont="1" applyFill="1" applyAlignment="1" applyProtection="1">
      <alignment horizontal="centerContinuous" vertical="center"/>
      <protection locked="0"/>
    </xf>
    <xf numFmtId="2" fontId="8" fillId="2" borderId="0" xfId="0" applyNumberFormat="1" applyFont="1" applyFill="1" applyBorder="1" applyAlignment="1" applyProtection="1">
      <alignment horizontal="centerContinuous" vertical="center"/>
      <protection locked="0"/>
    </xf>
    <xf numFmtId="0" fontId="20" fillId="2" borderId="0" xfId="0" applyFont="1" applyFill="1" applyBorder="1" applyAlignment="1" applyProtection="1">
      <alignment horizontal="centerContinuous" vertical="center"/>
      <protection locked="0"/>
    </xf>
    <xf numFmtId="0" fontId="5" fillId="3" borderId="4" xfId="0" applyFont="1" applyFill="1" applyBorder="1" applyProtection="1">
      <protection locked="0"/>
    </xf>
    <xf numFmtId="4" fontId="4" fillId="3" borderId="4" xfId="0" applyNumberFormat="1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4" fontId="4" fillId="3" borderId="0" xfId="0" applyNumberFormat="1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top"/>
      <protection locked="0"/>
    </xf>
    <xf numFmtId="4" fontId="4" fillId="3" borderId="0" xfId="0" applyNumberFormat="1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4" fontId="5" fillId="3" borderId="0" xfId="0" applyNumberFormat="1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4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Protection="1">
      <protection locked="0"/>
    </xf>
    <xf numFmtId="4" fontId="4" fillId="3" borderId="0" xfId="0" applyNumberFormat="1" applyFont="1" applyFill="1" applyBorder="1" applyProtection="1"/>
    <xf numFmtId="164" fontId="6" fillId="3" borderId="14" xfId="0" applyNumberFormat="1" applyFont="1" applyFill="1" applyBorder="1" applyAlignment="1" applyProtection="1">
      <alignment horizontal="center"/>
      <protection locked="0"/>
    </xf>
    <xf numFmtId="4" fontId="4" fillId="3" borderId="0" xfId="0" applyNumberFormat="1" applyFont="1" applyFill="1" applyBorder="1" applyAlignment="1" applyProtection="1">
      <alignment horizontal="centerContinuous"/>
    </xf>
    <xf numFmtId="0" fontId="6" fillId="3" borderId="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4" fontId="6" fillId="3" borderId="0" xfId="0" applyNumberFormat="1" applyFont="1" applyFill="1" applyBorder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4" fontId="4" fillId="3" borderId="14" xfId="0" applyNumberFormat="1" applyFont="1" applyFill="1" applyBorder="1" applyProtection="1"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Protection="1">
      <protection locked="0"/>
    </xf>
    <xf numFmtId="164" fontId="6" fillId="3" borderId="14" xfId="0" applyNumberFormat="1" applyFont="1" applyFill="1" applyBorder="1" applyProtection="1">
      <protection locked="0"/>
    </xf>
    <xf numFmtId="0" fontId="6" fillId="3" borderId="15" xfId="0" applyFont="1" applyFill="1" applyBorder="1" applyProtection="1">
      <protection locked="0"/>
    </xf>
    <xf numFmtId="0" fontId="6" fillId="3" borderId="11" xfId="0" applyFont="1" applyFill="1" applyBorder="1" applyProtection="1">
      <protection locked="0"/>
    </xf>
    <xf numFmtId="164" fontId="6" fillId="3" borderId="14" xfId="0" quotePrefix="1" applyNumberFormat="1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protection locked="0"/>
    </xf>
    <xf numFmtId="0" fontId="4" fillId="2" borderId="19" xfId="0" applyFont="1" applyFill="1" applyBorder="1" applyAlignment="1" applyProtection="1">
      <protection locked="0"/>
    </xf>
    <xf numFmtId="0" fontId="4" fillId="3" borderId="19" xfId="0" applyFont="1" applyFill="1" applyBorder="1" applyAlignment="1" applyProtection="1">
      <protection locked="0"/>
    </xf>
    <xf numFmtId="4" fontId="4" fillId="3" borderId="21" xfId="0" applyNumberFormat="1" applyFont="1" applyFill="1" applyBorder="1" applyAlignment="1" applyProtection="1">
      <protection locked="0"/>
    </xf>
    <xf numFmtId="0" fontId="4" fillId="3" borderId="14" xfId="0" applyNumberFormat="1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44" fontId="6" fillId="3" borderId="11" xfId="0" applyNumberFormat="1" applyFont="1" applyFill="1" applyBorder="1" applyAlignment="1" applyProtection="1">
      <protection locked="0"/>
    </xf>
    <xf numFmtId="0" fontId="4" fillId="3" borderId="0" xfId="0" applyNumberFormat="1" applyFont="1" applyFill="1" applyBorder="1" applyProtection="1">
      <protection locked="0"/>
    </xf>
    <xf numFmtId="43" fontId="6" fillId="3" borderId="11" xfId="0" applyNumberFormat="1" applyFont="1" applyFill="1" applyBorder="1" applyAlignment="1" applyProtection="1">
      <protection locked="0"/>
    </xf>
    <xf numFmtId="43" fontId="6" fillId="3" borderId="15" xfId="0" applyNumberFormat="1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  <xf numFmtId="44" fontId="6" fillId="3" borderId="15" xfId="0" applyNumberFormat="1" applyFont="1" applyFill="1" applyBorder="1" applyAlignment="1" applyProtection="1"/>
    <xf numFmtId="0" fontId="8" fillId="2" borderId="0" xfId="0" applyFont="1" applyFill="1" applyBorder="1" applyProtection="1">
      <protection locked="0"/>
    </xf>
    <xf numFmtId="4" fontId="15" fillId="3" borderId="0" xfId="0" applyNumberFormat="1" applyFont="1" applyFill="1" applyBorder="1" applyAlignment="1" applyProtection="1">
      <alignment horizontal="left" indent="1"/>
      <protection locked="0"/>
    </xf>
    <xf numFmtId="4" fontId="6" fillId="3" borderId="0" xfId="0" applyNumberFormat="1" applyFont="1" applyFill="1" applyBorder="1" applyProtection="1">
      <protection locked="0"/>
    </xf>
    <xf numFmtId="0" fontId="23" fillId="2" borderId="0" xfId="0" applyFont="1" applyFill="1" applyProtection="1">
      <protection locked="0"/>
    </xf>
    <xf numFmtId="0" fontId="13" fillId="3" borderId="0" xfId="0" quotePrefix="1" applyFont="1" applyFill="1" applyBorder="1" applyAlignment="1" applyProtection="1">
      <alignment horizontal="left"/>
      <protection locked="0"/>
    </xf>
    <xf numFmtId="0" fontId="13" fillId="3" borderId="0" xfId="0" applyFont="1" applyFill="1" applyBorder="1" applyProtection="1">
      <protection locked="0"/>
    </xf>
    <xf numFmtId="165" fontId="6" fillId="3" borderId="14" xfId="0" applyNumberFormat="1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centerContinuous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25" fillId="2" borderId="0" xfId="0" applyFont="1" applyFill="1" applyBorder="1" applyAlignment="1" applyProtection="1">
      <alignment horizontal="centerContinuous"/>
      <protection locked="0"/>
    </xf>
    <xf numFmtId="0" fontId="23" fillId="2" borderId="0" xfId="0" applyFont="1" applyFill="1" applyBorder="1" applyAlignment="1" applyProtection="1">
      <alignment horizontal="centerContinuous"/>
      <protection locked="0"/>
    </xf>
    <xf numFmtId="4" fontId="23" fillId="2" borderId="0" xfId="0" applyNumberFormat="1" applyFont="1" applyFill="1" applyBorder="1" applyProtection="1">
      <protection locked="0"/>
    </xf>
    <xf numFmtId="0" fontId="23" fillId="2" borderId="0" xfId="0" applyFont="1" applyFill="1" applyBorder="1" applyProtection="1">
      <protection locked="0"/>
    </xf>
    <xf numFmtId="0" fontId="6" fillId="2" borderId="19" xfId="0" applyFont="1" applyFill="1" applyBorder="1" applyAlignment="1" applyProtection="1">
      <alignment wrapText="1"/>
      <protection locked="0"/>
    </xf>
    <xf numFmtId="0" fontId="6" fillId="2" borderId="21" xfId="0" applyFont="1" applyFill="1" applyBorder="1" applyAlignment="1" applyProtection="1">
      <alignment wrapText="1"/>
      <protection locked="0"/>
    </xf>
    <xf numFmtId="0" fontId="6" fillId="2" borderId="14" xfId="0" applyFont="1" applyFill="1" applyBorder="1" applyAlignment="1" applyProtection="1">
      <alignment wrapText="1"/>
      <protection locked="0"/>
    </xf>
    <xf numFmtId="0" fontId="6" fillId="2" borderId="15" xfId="0" applyFont="1" applyFill="1" applyBorder="1" applyAlignment="1" applyProtection="1">
      <alignment wrapText="1"/>
      <protection locked="0"/>
    </xf>
    <xf numFmtId="4" fontId="27" fillId="2" borderId="16" xfId="1" applyNumberFormat="1" applyFont="1" applyFill="1" applyBorder="1" applyAlignment="1" applyProtection="1">
      <protection locked="0"/>
    </xf>
    <xf numFmtId="0" fontId="26" fillId="2" borderId="0" xfId="0" applyNumberFormat="1" applyFont="1" applyFill="1" applyBorder="1" applyAlignment="1" applyProtection="1">
      <alignment vertical="center"/>
      <protection locked="0"/>
    </xf>
    <xf numFmtId="0" fontId="26" fillId="3" borderId="20" xfId="1" applyNumberFormat="1" applyFont="1" applyFill="1" applyBorder="1" applyAlignment="1" applyProtection="1">
      <alignment horizontal="right" vertical="center"/>
      <protection locked="0"/>
    </xf>
    <xf numFmtId="4" fontId="28" fillId="2" borderId="20" xfId="1" applyNumberFormat="1" applyFont="1" applyFill="1" applyBorder="1" applyAlignment="1" applyProtection="1">
      <alignment horizontal="right"/>
      <protection locked="0"/>
    </xf>
    <xf numFmtId="0" fontId="6" fillId="2" borderId="18" xfId="0" applyFont="1" applyFill="1" applyBorder="1" applyAlignment="1" applyProtection="1">
      <alignment wrapText="1"/>
      <protection locked="0"/>
    </xf>
    <xf numFmtId="0" fontId="20" fillId="0" borderId="0" xfId="0" applyFont="1" applyFill="1" applyProtection="1">
      <protection locked="0"/>
    </xf>
    <xf numFmtId="4" fontId="28" fillId="0" borderId="20" xfId="1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Fill="1" applyProtection="1">
      <protection locked="0"/>
    </xf>
    <xf numFmtId="167" fontId="20" fillId="0" borderId="0" xfId="0" applyNumberFormat="1" applyFont="1" applyFill="1"/>
    <xf numFmtId="4" fontId="27" fillId="0" borderId="16" xfId="1" applyNumberFormat="1" applyFont="1" applyFill="1" applyBorder="1" applyAlignment="1" applyProtection="1">
      <protection locked="0"/>
    </xf>
    <xf numFmtId="168" fontId="20" fillId="0" borderId="0" xfId="0" applyNumberFormat="1" applyFont="1" applyFill="1"/>
    <xf numFmtId="164" fontId="6" fillId="2" borderId="19" xfId="0" applyNumberFormat="1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Protection="1">
      <protection locked="0"/>
    </xf>
    <xf numFmtId="168" fontId="5" fillId="3" borderId="42" xfId="1" applyNumberFormat="1" applyFont="1" applyFill="1" applyBorder="1" applyAlignment="1" applyProtection="1"/>
    <xf numFmtId="9" fontId="4" fillId="3" borderId="7" xfId="2" applyFont="1" applyFill="1" applyBorder="1" applyAlignment="1" applyProtection="1">
      <alignment horizontal="center"/>
    </xf>
    <xf numFmtId="9" fontId="4" fillId="3" borderId="0" xfId="2" applyFont="1" applyFill="1" applyBorder="1" applyAlignment="1" applyProtection="1">
      <alignment horizontal="center"/>
    </xf>
    <xf numFmtId="4" fontId="4" fillId="2" borderId="18" xfId="1" applyNumberFormat="1" applyFont="1" applyFill="1" applyBorder="1" applyAlignment="1" applyProtection="1">
      <alignment horizontal="right"/>
    </xf>
    <xf numFmtId="4" fontId="4" fillId="2" borderId="19" xfId="1" applyNumberFormat="1" applyFont="1" applyFill="1" applyBorder="1" applyAlignment="1" applyProtection="1">
      <alignment horizontal="right"/>
    </xf>
    <xf numFmtId="4" fontId="4" fillId="2" borderId="21" xfId="1" applyNumberFormat="1" applyFont="1" applyFill="1" applyBorder="1" applyAlignment="1" applyProtection="1">
      <alignment horizontal="right"/>
    </xf>
    <xf numFmtId="4" fontId="4" fillId="2" borderId="13" xfId="1" applyNumberFormat="1" applyFont="1" applyFill="1" applyBorder="1" applyAlignment="1" applyProtection="1">
      <alignment horizontal="right"/>
    </xf>
    <xf numFmtId="4" fontId="4" fillId="2" borderId="14" xfId="1" applyNumberFormat="1" applyFont="1" applyFill="1" applyBorder="1" applyAlignment="1" applyProtection="1">
      <alignment horizontal="right"/>
    </xf>
    <xf numFmtId="4" fontId="4" fillId="2" borderId="15" xfId="1" applyNumberFormat="1" applyFont="1" applyFill="1" applyBorder="1" applyAlignment="1" applyProtection="1">
      <alignment horizontal="right"/>
    </xf>
    <xf numFmtId="4" fontId="5" fillId="2" borderId="16" xfId="1" applyNumberFormat="1" applyFont="1" applyFill="1" applyBorder="1" applyAlignment="1" applyProtection="1">
      <alignment horizontal="center"/>
    </xf>
    <xf numFmtId="4" fontId="5" fillId="2" borderId="16" xfId="0" applyNumberFormat="1" applyFont="1" applyFill="1" applyBorder="1" applyAlignment="1">
      <alignment horizontal="center"/>
    </xf>
    <xf numFmtId="4" fontId="5" fillId="2" borderId="42" xfId="1" applyNumberFormat="1" applyFont="1" applyFill="1" applyBorder="1" applyAlignment="1" applyProtection="1">
      <alignment horizontal="center"/>
    </xf>
    <xf numFmtId="4" fontId="5" fillId="2" borderId="42" xfId="0" applyNumberFormat="1" applyFont="1" applyFill="1" applyBorder="1" applyAlignment="1">
      <alignment horizontal="center"/>
    </xf>
    <xf numFmtId="0" fontId="6" fillId="0" borderId="19" xfId="0" applyFont="1" applyFill="1" applyBorder="1" applyAlignment="1" applyProtection="1">
      <alignment horizontal="left" wrapText="1"/>
      <protection locked="0"/>
    </xf>
    <xf numFmtId="0" fontId="6" fillId="0" borderId="14" xfId="0" applyFont="1" applyFill="1" applyBorder="1" applyAlignment="1" applyProtection="1">
      <alignment horizontal="left" wrapText="1"/>
      <protection locked="0"/>
    </xf>
    <xf numFmtId="0" fontId="20" fillId="0" borderId="11" xfId="0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14" xfId="0" applyNumberFormat="1" applyFont="1" applyFill="1" applyBorder="1" applyAlignment="1" applyProtection="1">
      <alignment horizontal="center"/>
      <protection locked="0"/>
    </xf>
    <xf numFmtId="164" fontId="6" fillId="0" borderId="15" xfId="0" applyNumberFormat="1" applyFont="1" applyFill="1" applyBorder="1" applyAlignment="1" applyProtection="1">
      <alignment horizontal="center"/>
      <protection locked="0"/>
    </xf>
    <xf numFmtId="4" fontId="20" fillId="0" borderId="18" xfId="1" applyNumberFormat="1" applyFont="1" applyFill="1" applyBorder="1" applyAlignment="1" applyProtection="1">
      <alignment horizontal="center"/>
      <protection locked="0"/>
    </xf>
    <xf numFmtId="4" fontId="20" fillId="0" borderId="19" xfId="1" applyNumberFormat="1" applyFont="1" applyFill="1" applyBorder="1" applyAlignment="1" applyProtection="1">
      <alignment horizontal="center"/>
      <protection locked="0"/>
    </xf>
    <xf numFmtId="4" fontId="20" fillId="0" borderId="21" xfId="1" applyNumberFormat="1" applyFont="1" applyFill="1" applyBorder="1" applyAlignment="1" applyProtection="1">
      <alignment horizontal="center"/>
      <protection locked="0"/>
    </xf>
    <xf numFmtId="4" fontId="20" fillId="0" borderId="13" xfId="1" applyNumberFormat="1" applyFont="1" applyFill="1" applyBorder="1" applyAlignment="1" applyProtection="1">
      <alignment horizontal="center"/>
      <protection locked="0"/>
    </xf>
    <xf numFmtId="4" fontId="20" fillId="0" borderId="14" xfId="1" applyNumberFormat="1" applyFont="1" applyFill="1" applyBorder="1" applyAlignment="1" applyProtection="1">
      <alignment horizontal="center"/>
      <protection locked="0"/>
    </xf>
    <xf numFmtId="4" fontId="20" fillId="0" borderId="15" xfId="1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4" fillId="3" borderId="14" xfId="0" applyFont="1" applyFill="1" applyBorder="1" applyAlignment="1" applyProtection="1">
      <protection locked="0"/>
    </xf>
    <xf numFmtId="0" fontId="6" fillId="2" borderId="18" xfId="0" applyFont="1" applyFill="1" applyBorder="1" applyAlignment="1" applyProtection="1">
      <alignment wrapText="1"/>
      <protection locked="0"/>
    </xf>
    <xf numFmtId="0" fontId="6" fillId="2" borderId="13" xfId="0" applyFont="1" applyFill="1" applyBorder="1" applyAlignment="1" applyProtection="1">
      <alignment wrapText="1"/>
      <protection locked="0"/>
    </xf>
    <xf numFmtId="4" fontId="20" fillId="2" borderId="18" xfId="1" applyNumberFormat="1" applyFont="1" applyFill="1" applyBorder="1" applyAlignment="1" applyProtection="1">
      <protection locked="0"/>
    </xf>
    <xf numFmtId="4" fontId="20" fillId="2" borderId="19" xfId="1" applyNumberFormat="1" applyFont="1" applyFill="1" applyBorder="1" applyAlignment="1" applyProtection="1">
      <protection locked="0"/>
    </xf>
    <xf numFmtId="4" fontId="20" fillId="2" borderId="21" xfId="1" applyNumberFormat="1" applyFont="1" applyFill="1" applyBorder="1" applyAlignment="1" applyProtection="1">
      <protection locked="0"/>
    </xf>
    <xf numFmtId="4" fontId="20" fillId="2" borderId="13" xfId="1" applyNumberFormat="1" applyFont="1" applyFill="1" applyBorder="1" applyAlignment="1" applyProtection="1">
      <protection locked="0"/>
    </xf>
    <xf numFmtId="4" fontId="20" fillId="2" borderId="14" xfId="1" applyNumberFormat="1" applyFont="1" applyFill="1" applyBorder="1" applyAlignment="1" applyProtection="1">
      <protection locked="0"/>
    </xf>
    <xf numFmtId="4" fontId="20" fillId="2" borderId="15" xfId="1" applyNumberFormat="1" applyFont="1" applyFill="1" applyBorder="1" applyAlignment="1" applyProtection="1">
      <protection locked="0"/>
    </xf>
    <xf numFmtId="4" fontId="20" fillId="2" borderId="18" xfId="1" applyNumberFormat="1" applyFont="1" applyFill="1" applyBorder="1" applyAlignment="1" applyProtection="1">
      <alignment horizontal="right"/>
    </xf>
    <xf numFmtId="4" fontId="20" fillId="2" borderId="19" xfId="1" applyNumberFormat="1" applyFont="1" applyFill="1" applyBorder="1" applyAlignment="1" applyProtection="1">
      <alignment horizontal="right"/>
    </xf>
    <xf numFmtId="4" fontId="20" fillId="2" borderId="21" xfId="1" applyNumberFormat="1" applyFont="1" applyFill="1" applyBorder="1" applyAlignment="1" applyProtection="1">
      <alignment horizontal="right"/>
    </xf>
    <xf numFmtId="4" fontId="4" fillId="3" borderId="20" xfId="1" applyNumberFormat="1" applyFont="1" applyFill="1" applyBorder="1" applyAlignment="1" applyProtection="1">
      <protection locked="0"/>
    </xf>
    <xf numFmtId="4" fontId="4" fillId="2" borderId="16" xfId="0" applyNumberFormat="1" applyFont="1" applyFill="1" applyBorder="1" applyAlignment="1" applyProtection="1">
      <protection locked="0"/>
    </xf>
    <xf numFmtId="0" fontId="26" fillId="3" borderId="6" xfId="1" applyNumberFormat="1" applyFont="1" applyFill="1" applyBorder="1" applyAlignment="1" applyProtection="1">
      <alignment horizontal="right"/>
      <protection locked="0"/>
    </xf>
    <xf numFmtId="0" fontId="26" fillId="2" borderId="7" xfId="0" applyNumberFormat="1" applyFont="1" applyFill="1" applyBorder="1" applyAlignment="1" applyProtection="1">
      <alignment horizontal="right"/>
      <protection locked="0"/>
    </xf>
    <xf numFmtId="0" fontId="26" fillId="2" borderId="8" xfId="0" applyNumberFormat="1" applyFont="1" applyFill="1" applyBorder="1" applyAlignment="1" applyProtection="1">
      <alignment horizontal="right"/>
      <protection locked="0"/>
    </xf>
    <xf numFmtId="4" fontId="4" fillId="3" borderId="16" xfId="1" applyNumberFormat="1" applyFont="1" applyFill="1" applyBorder="1" applyAlignment="1" applyProtection="1">
      <alignment horizontal="right"/>
    </xf>
    <xf numFmtId="0" fontId="4" fillId="2" borderId="16" xfId="0" applyFont="1" applyFill="1" applyBorder="1" applyAlignment="1" applyProtection="1">
      <alignment horizontal="right"/>
    </xf>
    <xf numFmtId="4" fontId="4" fillId="2" borderId="42" xfId="0" applyNumberFormat="1" applyFont="1" applyFill="1" applyBorder="1" applyAlignment="1" applyProtection="1">
      <alignment horizontal="right"/>
    </xf>
    <xf numFmtId="0" fontId="4" fillId="2" borderId="42" xfId="0" applyFont="1" applyFill="1" applyBorder="1" applyAlignment="1" applyProtection="1">
      <alignment horizontal="right"/>
    </xf>
    <xf numFmtId="4" fontId="4" fillId="2" borderId="13" xfId="0" applyNumberFormat="1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169" fontId="5" fillId="2" borderId="19" xfId="0" applyNumberFormat="1" applyFont="1" applyFill="1" applyBorder="1" applyAlignment="1" applyProtection="1">
      <alignment horizontal="center"/>
      <protection locked="0"/>
    </xf>
    <xf numFmtId="4" fontId="20" fillId="2" borderId="42" xfId="1" applyNumberFormat="1" applyFont="1" applyFill="1" applyBorder="1" applyAlignment="1" applyProtection="1">
      <protection locked="0"/>
    </xf>
    <xf numFmtId="4" fontId="20" fillId="2" borderId="42" xfId="0" applyNumberFormat="1" applyFont="1" applyFill="1" applyBorder="1" applyAlignment="1" applyProtection="1">
      <protection locked="0"/>
    </xf>
    <xf numFmtId="4" fontId="20" fillId="2" borderId="42" xfId="1" applyNumberFormat="1" applyFont="1" applyFill="1" applyBorder="1" applyAlignment="1" applyProtection="1">
      <alignment horizontal="right"/>
    </xf>
    <xf numFmtId="4" fontId="20" fillId="2" borderId="42" xfId="0" applyNumberFormat="1" applyFont="1" applyFill="1" applyBorder="1" applyAlignment="1" applyProtection="1">
      <alignment horizontal="right"/>
    </xf>
    <xf numFmtId="0" fontId="12" fillId="3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26" fillId="3" borderId="18" xfId="1" applyNumberFormat="1" applyFont="1" applyFill="1" applyBorder="1" applyAlignment="1" applyProtection="1">
      <alignment horizontal="right" vertical="center"/>
      <protection locked="0"/>
    </xf>
    <xf numFmtId="0" fontId="26" fillId="2" borderId="19" xfId="0" applyNumberFormat="1" applyFont="1" applyFill="1" applyBorder="1" applyAlignment="1" applyProtection="1">
      <alignment horizontal="right" vertical="center"/>
      <protection locked="0"/>
    </xf>
    <xf numFmtId="0" fontId="26" fillId="2" borderId="21" xfId="0" applyNumberFormat="1" applyFont="1" applyFill="1" applyBorder="1" applyAlignment="1" applyProtection="1">
      <alignment horizontal="right" vertical="center"/>
      <protection locked="0"/>
    </xf>
    <xf numFmtId="4" fontId="4" fillId="3" borderId="42" xfId="1" applyNumberFormat="1" applyFont="1" applyFill="1" applyBorder="1" applyAlignment="1" applyProtection="1">
      <alignment horizontal="right"/>
    </xf>
    <xf numFmtId="2" fontId="13" fillId="2" borderId="32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35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vertical="center"/>
      <protection locked="0"/>
    </xf>
    <xf numFmtId="0" fontId="20" fillId="2" borderId="29" xfId="0" applyFont="1" applyFill="1" applyBorder="1" applyAlignment="1" applyProtection="1">
      <protection locked="0"/>
    </xf>
    <xf numFmtId="0" fontId="20" fillId="2" borderId="30" xfId="0" applyFont="1" applyFill="1" applyBorder="1" applyAlignment="1" applyProtection="1">
      <protection locked="0"/>
    </xf>
    <xf numFmtId="2" fontId="13" fillId="2" borderId="28" xfId="0" applyNumberFormat="1" applyFont="1" applyFill="1" applyBorder="1" applyAlignment="1" applyProtection="1">
      <alignment horizontal="center" vertical="center"/>
      <protection locked="0"/>
    </xf>
    <xf numFmtId="0" fontId="20" fillId="2" borderId="29" xfId="0" applyFont="1" applyFill="1" applyBorder="1" applyAlignment="1" applyProtection="1">
      <alignment horizontal="center" vertical="center"/>
      <protection locked="0"/>
    </xf>
    <xf numFmtId="0" fontId="20" fillId="2" borderId="3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right"/>
      <protection locked="0"/>
    </xf>
    <xf numFmtId="49" fontId="4" fillId="2" borderId="26" xfId="0" applyNumberFormat="1" applyFont="1" applyFill="1" applyBorder="1" applyAlignment="1" applyProtection="1">
      <protection locked="0"/>
    </xf>
    <xf numFmtId="0" fontId="20" fillId="2" borderId="23" xfId="0" applyFont="1" applyFill="1" applyBorder="1" applyAlignment="1" applyProtection="1">
      <protection locked="0"/>
    </xf>
    <xf numFmtId="0" fontId="20" fillId="2" borderId="27" xfId="0" applyFont="1" applyFill="1" applyBorder="1" applyAlignment="1" applyProtection="1">
      <protection locked="0"/>
    </xf>
    <xf numFmtId="166" fontId="20" fillId="2" borderId="26" xfId="0" applyNumberFormat="1" applyFont="1" applyFill="1" applyBorder="1" applyAlignment="1" applyProtection="1">
      <alignment horizontal="left"/>
      <protection locked="0"/>
    </xf>
    <xf numFmtId="166" fontId="20" fillId="2" borderId="23" xfId="0" applyNumberFormat="1" applyFont="1" applyFill="1" applyBorder="1" applyAlignment="1" applyProtection="1">
      <alignment horizontal="left"/>
      <protection locked="0"/>
    </xf>
    <xf numFmtId="0" fontId="20" fillId="2" borderId="23" xfId="0" applyFont="1" applyFill="1" applyBorder="1" applyAlignment="1" applyProtection="1">
      <alignment horizontal="left"/>
      <protection locked="0"/>
    </xf>
    <xf numFmtId="0" fontId="26" fillId="2" borderId="18" xfId="1" applyNumberFormat="1" applyFont="1" applyFill="1" applyBorder="1" applyAlignment="1" applyProtection="1">
      <alignment horizontal="right"/>
      <protection locked="0"/>
    </xf>
    <xf numFmtId="0" fontId="26" fillId="2" borderId="19" xfId="0" applyNumberFormat="1" applyFont="1" applyFill="1" applyBorder="1" applyAlignment="1" applyProtection="1">
      <alignment horizontal="right"/>
      <protection locked="0"/>
    </xf>
    <xf numFmtId="0" fontId="26" fillId="2" borderId="21" xfId="0" applyNumberFormat="1" applyFont="1" applyFill="1" applyBorder="1" applyAlignment="1" applyProtection="1">
      <alignment horizontal="right"/>
      <protection locked="0"/>
    </xf>
    <xf numFmtId="4" fontId="4" fillId="2" borderId="13" xfId="1" applyNumberFormat="1" applyFont="1" applyFill="1" applyBorder="1" applyAlignment="1" applyProtection="1">
      <protection locked="0"/>
    </xf>
    <xf numFmtId="0" fontId="13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6" fillId="2" borderId="33" xfId="0" applyFont="1" applyFill="1" applyBorder="1" applyAlignment="1" applyProtection="1">
      <alignment vertical="center" wrapText="1"/>
      <protection locked="0"/>
    </xf>
    <xf numFmtId="0" fontId="20" fillId="2" borderId="35" xfId="0" applyFont="1" applyFill="1" applyBorder="1" applyAlignment="1" applyProtection="1">
      <alignment vertical="center" wrapText="1"/>
      <protection locked="0"/>
    </xf>
    <xf numFmtId="0" fontId="20" fillId="2" borderId="0" xfId="0" applyFont="1" applyFill="1" applyAlignment="1" applyProtection="1">
      <alignment vertical="center" wrapText="1"/>
      <protection locked="0"/>
    </xf>
    <xf numFmtId="0" fontId="20" fillId="2" borderId="36" xfId="0" applyFont="1" applyFill="1" applyBorder="1" applyAlignment="1" applyProtection="1">
      <alignment vertical="center" wrapText="1"/>
      <protection locked="0"/>
    </xf>
    <xf numFmtId="0" fontId="20" fillId="2" borderId="38" xfId="0" applyFont="1" applyFill="1" applyBorder="1" applyAlignment="1" applyProtection="1">
      <alignment vertical="center" wrapText="1"/>
      <protection locked="0"/>
    </xf>
    <xf numFmtId="0" fontId="20" fillId="2" borderId="39" xfId="0" applyFont="1" applyFill="1" applyBorder="1" applyAlignment="1" applyProtection="1">
      <alignment vertical="center" wrapText="1"/>
      <protection locked="0"/>
    </xf>
    <xf numFmtId="0" fontId="20" fillId="2" borderId="40" xfId="0" applyFont="1" applyFill="1" applyBorder="1" applyAlignment="1" applyProtection="1">
      <alignment vertical="center" wrapText="1"/>
      <protection locked="0"/>
    </xf>
    <xf numFmtId="0" fontId="13" fillId="2" borderId="34" xfId="0" applyFont="1" applyFill="1" applyBorder="1" applyAlignment="1" applyProtection="1">
      <alignment horizontal="center" vertical="center" wrapText="1"/>
      <protection locked="0"/>
    </xf>
    <xf numFmtId="0" fontId="20" fillId="2" borderId="37" xfId="0" applyFont="1" applyFill="1" applyBorder="1" applyAlignment="1" applyProtection="1">
      <alignment horizontal="center" vertical="center" wrapText="1"/>
      <protection locked="0"/>
    </xf>
    <xf numFmtId="0" fontId="20" fillId="2" borderId="41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20" fillId="2" borderId="7" xfId="0" applyFont="1" applyFill="1" applyBorder="1" applyAlignment="1" applyProtection="1">
      <alignment vertical="center" wrapText="1"/>
      <protection locked="0"/>
    </xf>
    <xf numFmtId="0" fontId="20" fillId="2" borderId="8" xfId="0" applyFont="1" applyFill="1" applyBorder="1" applyAlignment="1" applyProtection="1">
      <alignment vertical="center" wrapText="1"/>
      <protection locked="0"/>
    </xf>
    <xf numFmtId="0" fontId="20" fillId="2" borderId="10" xfId="0" applyFont="1" applyFill="1" applyBorder="1" applyAlignment="1" applyProtection="1">
      <alignment vertical="center" wrapText="1"/>
      <protection locked="0"/>
    </xf>
    <xf numFmtId="0" fontId="20" fillId="2" borderId="11" xfId="0" applyFont="1" applyFill="1" applyBorder="1" applyAlignment="1" applyProtection="1">
      <alignment vertical="center" wrapText="1"/>
      <protection locked="0"/>
    </xf>
    <xf numFmtId="0" fontId="20" fillId="2" borderId="13" xfId="0" applyFont="1" applyFill="1" applyBorder="1" applyAlignment="1" applyProtection="1">
      <alignment vertical="center" wrapText="1"/>
      <protection locked="0"/>
    </xf>
    <xf numFmtId="0" fontId="20" fillId="2" borderId="14" xfId="0" applyFont="1" applyFill="1" applyBorder="1" applyAlignment="1" applyProtection="1">
      <alignment vertical="center" wrapText="1"/>
      <protection locked="0"/>
    </xf>
    <xf numFmtId="0" fontId="20" fillId="2" borderId="15" xfId="0" applyFont="1" applyFill="1" applyBorder="1" applyAlignment="1" applyProtection="1">
      <alignment vertical="center" wrapText="1"/>
      <protection locked="0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2" borderId="33" xfId="0" applyFont="1" applyFill="1" applyBorder="1" applyAlignment="1" applyProtection="1">
      <alignment horizontal="center" vertical="center" wrapText="1"/>
      <protection locked="0"/>
    </xf>
    <xf numFmtId="0" fontId="20" fillId="2" borderId="35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 applyProtection="1">
      <alignment horizontal="center" vertical="center" wrapText="1"/>
      <protection locked="0"/>
    </xf>
    <xf numFmtId="0" fontId="20" fillId="2" borderId="36" xfId="0" applyFont="1" applyFill="1" applyBorder="1" applyAlignment="1" applyProtection="1">
      <alignment horizontal="center" vertical="center" wrapText="1"/>
      <protection locked="0"/>
    </xf>
    <xf numFmtId="0" fontId="20" fillId="2" borderId="38" xfId="0" applyFont="1" applyFill="1" applyBorder="1" applyAlignment="1" applyProtection="1">
      <alignment horizontal="center" vertical="center" wrapText="1"/>
      <protection locked="0"/>
    </xf>
    <xf numFmtId="0" fontId="20" fillId="2" borderId="39" xfId="0" applyFont="1" applyFill="1" applyBorder="1" applyAlignment="1" applyProtection="1">
      <alignment horizontal="center" vertical="center" wrapText="1"/>
      <protection locked="0"/>
    </xf>
    <xf numFmtId="0" fontId="20" fillId="2" borderId="40" xfId="0" applyFont="1" applyFill="1" applyBorder="1" applyAlignment="1" applyProtection="1">
      <alignment horizontal="center" vertical="center" wrapText="1"/>
      <protection locked="0"/>
    </xf>
    <xf numFmtId="4" fontId="4" fillId="3" borderId="16" xfId="1" applyNumberFormat="1" applyFont="1" applyFill="1" applyBorder="1" applyAlignment="1" applyProtection="1">
      <protection locked="0"/>
    </xf>
    <xf numFmtId="4" fontId="4" fillId="3" borderId="13" xfId="1" applyNumberFormat="1" applyFont="1" applyFill="1" applyBorder="1" applyAlignment="1" applyProtection="1">
      <protection locked="0"/>
    </xf>
    <xf numFmtId="168" fontId="5" fillId="3" borderId="20" xfId="1" applyNumberFormat="1" applyFont="1" applyFill="1" applyBorder="1" applyAlignment="1" applyProtection="1"/>
    <xf numFmtId="168" fontId="5" fillId="2" borderId="16" xfId="0" applyNumberFormat="1" applyFont="1" applyFill="1" applyBorder="1" applyAlignment="1" applyProtection="1"/>
    <xf numFmtId="4" fontId="27" fillId="2" borderId="16" xfId="1" applyNumberFormat="1" applyFont="1" applyFill="1" applyBorder="1" applyAlignment="1" applyProtection="1">
      <alignment horizontal="right"/>
    </xf>
    <xf numFmtId="4" fontId="27" fillId="2" borderId="16" xfId="0" applyNumberFormat="1" applyFont="1" applyFill="1" applyBorder="1" applyAlignment="1" applyProtection="1">
      <alignment horizontal="right"/>
    </xf>
    <xf numFmtId="4" fontId="5" fillId="2" borderId="42" xfId="0" applyNumberFormat="1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vertical="center" wrapText="1"/>
      <protection locked="0"/>
    </xf>
    <xf numFmtId="4" fontId="20" fillId="2" borderId="22" xfId="1" applyNumberFormat="1" applyFont="1" applyFill="1" applyBorder="1" applyAlignment="1" applyProtection="1">
      <protection locked="0"/>
    </xf>
    <xf numFmtId="4" fontId="20" fillId="2" borderId="17" xfId="1" applyNumberFormat="1" applyFont="1" applyFill="1" applyBorder="1" applyAlignment="1" applyProtection="1">
      <protection locked="0"/>
    </xf>
    <xf numFmtId="4" fontId="20" fillId="2" borderId="43" xfId="1" applyNumberFormat="1" applyFont="1" applyFill="1" applyBorder="1" applyAlignment="1" applyProtection="1">
      <protection locked="0"/>
    </xf>
    <xf numFmtId="4" fontId="20" fillId="2" borderId="16" xfId="1" applyNumberFormat="1" applyFont="1" applyFill="1" applyBorder="1" applyAlignment="1" applyProtection="1">
      <alignment horizontal="right"/>
    </xf>
    <xf numFmtId="4" fontId="20" fillId="2" borderId="16" xfId="0" applyNumberFormat="1" applyFont="1" applyFill="1" applyBorder="1" applyAlignment="1" applyProtection="1">
      <alignment horizontal="right"/>
    </xf>
    <xf numFmtId="4" fontId="20" fillId="2" borderId="18" xfId="1" applyNumberFormat="1" applyFont="1" applyFill="1" applyBorder="1" applyAlignment="1" applyProtection="1">
      <alignment horizontal="center"/>
    </xf>
    <xf numFmtId="4" fontId="20" fillId="2" borderId="19" xfId="1" applyNumberFormat="1" applyFont="1" applyFill="1" applyBorder="1" applyAlignment="1" applyProtection="1">
      <alignment horizontal="center"/>
    </xf>
    <xf numFmtId="4" fontId="20" fillId="2" borderId="21" xfId="1" applyNumberFormat="1" applyFont="1" applyFill="1" applyBorder="1" applyAlignment="1" applyProtection="1">
      <alignment horizontal="center"/>
    </xf>
    <xf numFmtId="0" fontId="26" fillId="2" borderId="18" xfId="0" applyNumberFormat="1" applyFont="1" applyFill="1" applyBorder="1" applyAlignment="1" applyProtection="1">
      <alignment horizontal="center" vertical="center"/>
      <protection locked="0"/>
    </xf>
    <xf numFmtId="0" fontId="26" fillId="2" borderId="19" xfId="0" applyNumberFormat="1" applyFont="1" applyFill="1" applyBorder="1" applyAlignment="1" applyProtection="1">
      <alignment horizontal="center" vertical="center"/>
      <protection locked="0"/>
    </xf>
    <xf numFmtId="0" fontId="26" fillId="2" borderId="21" xfId="0" applyNumberFormat="1" applyFont="1" applyFill="1" applyBorder="1" applyAlignment="1" applyProtection="1">
      <alignment horizontal="center" vertical="center"/>
      <protection locked="0"/>
    </xf>
    <xf numFmtId="0" fontId="26" fillId="2" borderId="13" xfId="0" applyNumberFormat="1" applyFont="1" applyFill="1" applyBorder="1" applyAlignment="1" applyProtection="1">
      <alignment horizontal="center" vertical="center"/>
      <protection locked="0"/>
    </xf>
    <xf numFmtId="0" fontId="26" fillId="2" borderId="14" xfId="0" applyNumberFormat="1" applyFont="1" applyFill="1" applyBorder="1" applyAlignment="1" applyProtection="1">
      <alignment horizontal="center" vertical="center"/>
      <protection locked="0"/>
    </xf>
    <xf numFmtId="0" fontId="26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protection locked="0"/>
    </xf>
    <xf numFmtId="0" fontId="27" fillId="2" borderId="14" xfId="0" applyFont="1" applyFill="1" applyBorder="1" applyAlignment="1" applyProtection="1"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4" fontId="4" fillId="3" borderId="20" xfId="0" applyNumberFormat="1" applyFont="1" applyFill="1" applyBorder="1" applyAlignment="1" applyProtection="1">
      <protection locked="0"/>
    </xf>
    <xf numFmtId="4" fontId="4" fillId="2" borderId="20" xfId="0" applyNumberFormat="1" applyFont="1" applyFill="1" applyBorder="1" applyAlignment="1" applyProtection="1">
      <protection locked="0"/>
    </xf>
    <xf numFmtId="4" fontId="4" fillId="3" borderId="20" xfId="0" applyNumberFormat="1" applyFont="1" applyFill="1" applyBorder="1" applyAlignment="1" applyProtection="1"/>
    <xf numFmtId="0" fontId="4" fillId="2" borderId="16" xfId="0" applyFont="1" applyFill="1" applyBorder="1" applyAlignment="1" applyProtection="1"/>
    <xf numFmtId="4" fontId="4" fillId="2" borderId="20" xfId="0" applyNumberFormat="1" applyFont="1" applyFill="1" applyBorder="1" applyAlignment="1" applyProtection="1"/>
    <xf numFmtId="4" fontId="4" fillId="2" borderId="16" xfId="0" applyNumberFormat="1" applyFont="1" applyFill="1" applyBorder="1" applyAlignment="1" applyProtection="1"/>
    <xf numFmtId="4" fontId="4" fillId="3" borderId="19" xfId="0" applyNumberFormat="1" applyFont="1" applyFill="1" applyBorder="1" applyAlignment="1" applyProtection="1">
      <alignment horizontal="right"/>
      <protection locked="0"/>
    </xf>
    <xf numFmtId="4" fontId="4" fillId="2" borderId="0" xfId="0" applyNumberFormat="1" applyFont="1" applyFill="1" applyBorder="1" applyAlignment="1" applyProtection="1">
      <protection locked="0"/>
    </xf>
    <xf numFmtId="4" fontId="5" fillId="3" borderId="20" xfId="0" applyNumberFormat="1" applyFont="1" applyFill="1" applyBorder="1" applyAlignment="1" applyProtection="1"/>
    <xf numFmtId="4" fontId="5" fillId="2" borderId="16" xfId="0" applyNumberFormat="1" applyFont="1" applyFill="1" applyBorder="1" applyAlignment="1" applyProtection="1"/>
    <xf numFmtId="4" fontId="5" fillId="2" borderId="20" xfId="0" applyNumberFormat="1" applyFont="1" applyFill="1" applyBorder="1" applyAlignment="1" applyProtection="1"/>
    <xf numFmtId="4" fontId="7" fillId="3" borderId="20" xfId="0" applyNumberFormat="1" applyFont="1" applyFill="1" applyBorder="1" applyAlignment="1" applyProtection="1"/>
    <xf numFmtId="4" fontId="7" fillId="2" borderId="16" xfId="0" applyNumberFormat="1" applyFont="1" applyFill="1" applyBorder="1" applyAlignment="1" applyProtection="1"/>
    <xf numFmtId="0" fontId="6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6" fillId="2" borderId="14" xfId="0" applyFont="1" applyFill="1" applyBorder="1" applyAlignment="1" applyProtection="1">
      <protection locked="0"/>
    </xf>
    <xf numFmtId="4" fontId="7" fillId="2" borderId="20" xfId="0" applyNumberFormat="1" applyFont="1" applyFill="1" applyBorder="1" applyAlignment="1" applyProtection="1"/>
    <xf numFmtId="0" fontId="15" fillId="2" borderId="0" xfId="0" applyFont="1" applyFill="1" applyBorder="1" applyAlignment="1" applyProtection="1">
      <alignment horizontal="left" indent="1"/>
      <protection locked="0"/>
    </xf>
    <xf numFmtId="0" fontId="13" fillId="3" borderId="14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314325</xdr:colOff>
      <xdr:row>17</xdr:row>
      <xdr:rowOff>57150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506200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314325</xdr:colOff>
      <xdr:row>17</xdr:row>
      <xdr:rowOff>57150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506200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314325</xdr:colOff>
      <xdr:row>35</xdr:row>
      <xdr:rowOff>57150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7534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314325</xdr:colOff>
      <xdr:row>35</xdr:row>
      <xdr:rowOff>57150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7534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314325</xdr:colOff>
      <xdr:row>35</xdr:row>
      <xdr:rowOff>57150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7534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314325</xdr:colOff>
      <xdr:row>35</xdr:row>
      <xdr:rowOff>57150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75347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314325</xdr:colOff>
      <xdr:row>59</xdr:row>
      <xdr:rowOff>57150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7534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314325</xdr:colOff>
      <xdr:row>59</xdr:row>
      <xdr:rowOff>57150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7534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314325</xdr:colOff>
      <xdr:row>59</xdr:row>
      <xdr:rowOff>57150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87534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314325</xdr:colOff>
      <xdr:row>59</xdr:row>
      <xdr:rowOff>57150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8753475" y="549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314325</xdr:colOff>
      <xdr:row>77</xdr:row>
      <xdr:rowOff>57150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8753475" y="916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314325</xdr:colOff>
      <xdr:row>77</xdr:row>
      <xdr:rowOff>57150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8753475" y="916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314325</xdr:colOff>
      <xdr:row>77</xdr:row>
      <xdr:rowOff>57150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753475" y="916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314325</xdr:colOff>
      <xdr:row>77</xdr:row>
      <xdr:rowOff>57150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8753475" y="916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0"/>
  <sheetViews>
    <sheetView zoomScaleNormal="100" workbookViewId="0">
      <selection activeCell="I73" sqref="I73"/>
    </sheetView>
  </sheetViews>
  <sheetFormatPr defaultColWidth="0" defaultRowHeight="14.25" zeroHeight="1" x14ac:dyDescent="0.2"/>
  <cols>
    <col min="1" max="1" width="17.28515625" style="109" customWidth="1"/>
    <col min="2" max="2" width="6.28515625" style="109" customWidth="1"/>
    <col min="3" max="4" width="1.7109375" style="109" customWidth="1"/>
    <col min="5" max="5" width="20.7109375" style="109" customWidth="1"/>
    <col min="6" max="6" width="1.7109375" style="109" customWidth="1"/>
    <col min="7" max="7" width="5.7109375" style="109" customWidth="1"/>
    <col min="8" max="8" width="3.28515625" style="109" customWidth="1"/>
    <col min="9" max="9" width="11.7109375" style="109" customWidth="1"/>
    <col min="10" max="10" width="1.7109375" style="109" customWidth="1"/>
    <col min="11" max="11" width="7.7109375" style="109" customWidth="1"/>
    <col min="12" max="12" width="3.28515625" style="109" customWidth="1"/>
    <col min="13" max="13" width="11" style="109" customWidth="1"/>
    <col min="14" max="14" width="1.7109375" style="109" customWidth="1"/>
    <col min="15" max="15" width="26.5703125" style="109" customWidth="1"/>
    <col min="16" max="16" width="9.28515625" style="3" hidden="1"/>
    <col min="17" max="17" width="11.7109375" style="3" hidden="1"/>
    <col min="18" max="255" width="9.28515625" style="3" hidden="1"/>
    <col min="256" max="256" width="17.28515625" style="3" hidden="1"/>
    <col min="257" max="257" width="6.28515625" style="3" hidden="1"/>
    <col min="258" max="259" width="1.7109375" style="3" hidden="1"/>
    <col min="260" max="260" width="20.7109375" style="3" hidden="1"/>
    <col min="261" max="261" width="1.7109375" style="3" hidden="1"/>
    <col min="262" max="262" width="5.7109375" style="3" hidden="1"/>
    <col min="263" max="263" width="3.28515625" style="3" hidden="1"/>
    <col min="264" max="264" width="11.7109375" style="3" hidden="1"/>
    <col min="265" max="265" width="1.7109375" style="3" hidden="1"/>
    <col min="266" max="266" width="7.7109375" style="3" hidden="1"/>
    <col min="267" max="267" width="3.28515625" style="3" hidden="1"/>
    <col min="268" max="268" width="11" style="3" hidden="1"/>
    <col min="269" max="269" width="1.7109375" style="3" hidden="1"/>
    <col min="270" max="270" width="14.7109375" style="3" hidden="1"/>
    <col min="271" max="271" width="10.28515625" style="3" hidden="1"/>
    <col min="272" max="272" width="9.28515625" style="3" hidden="1"/>
    <col min="273" max="273" width="11.7109375" style="3" hidden="1"/>
    <col min="274" max="511" width="9.28515625" style="3" hidden="1"/>
    <col min="512" max="512" width="17.28515625" style="3" hidden="1"/>
    <col min="513" max="513" width="6.28515625" style="3" hidden="1"/>
    <col min="514" max="515" width="1.7109375" style="3" hidden="1"/>
    <col min="516" max="516" width="20.7109375" style="3" hidden="1"/>
    <col min="517" max="517" width="1.7109375" style="3" hidden="1"/>
    <col min="518" max="518" width="5.7109375" style="3" hidden="1"/>
    <col min="519" max="519" width="3.28515625" style="3" hidden="1"/>
    <col min="520" max="520" width="11.7109375" style="3" hidden="1"/>
    <col min="521" max="521" width="1.7109375" style="3" hidden="1"/>
    <col min="522" max="522" width="7.7109375" style="3" hidden="1"/>
    <col min="523" max="523" width="3.28515625" style="3" hidden="1"/>
    <col min="524" max="524" width="11" style="3" hidden="1"/>
    <col min="525" max="525" width="1.7109375" style="3" hidden="1"/>
    <col min="526" max="526" width="14.7109375" style="3" hidden="1"/>
    <col min="527" max="527" width="10.28515625" style="3" hidden="1"/>
    <col min="528" max="528" width="9.28515625" style="3" hidden="1"/>
    <col min="529" max="529" width="11.7109375" style="3" hidden="1"/>
    <col min="530" max="767" width="9.28515625" style="3" hidden="1"/>
    <col min="768" max="768" width="17.28515625" style="3" hidden="1"/>
    <col min="769" max="769" width="6.28515625" style="3" hidden="1"/>
    <col min="770" max="771" width="1.7109375" style="3" hidden="1"/>
    <col min="772" max="772" width="20.7109375" style="3" hidden="1"/>
    <col min="773" max="773" width="1.7109375" style="3" hidden="1"/>
    <col min="774" max="774" width="5.7109375" style="3" hidden="1"/>
    <col min="775" max="775" width="3.28515625" style="3" hidden="1"/>
    <col min="776" max="776" width="11.7109375" style="3" hidden="1"/>
    <col min="777" max="777" width="1.7109375" style="3" hidden="1"/>
    <col min="778" max="778" width="7.7109375" style="3" hidden="1"/>
    <col min="779" max="779" width="3.28515625" style="3" hidden="1"/>
    <col min="780" max="780" width="11" style="3" hidden="1"/>
    <col min="781" max="781" width="1.7109375" style="3" hidden="1"/>
    <col min="782" max="782" width="14.7109375" style="3" hidden="1"/>
    <col min="783" max="783" width="10.28515625" style="3" hidden="1"/>
    <col min="784" max="784" width="9.28515625" style="3" hidden="1"/>
    <col min="785" max="785" width="11.7109375" style="3" hidden="1"/>
    <col min="786" max="1023" width="9.28515625" style="3" hidden="1"/>
    <col min="1024" max="1024" width="17.28515625" style="3" hidden="1"/>
    <col min="1025" max="1025" width="6.28515625" style="3" hidden="1"/>
    <col min="1026" max="1027" width="1.7109375" style="3" hidden="1"/>
    <col min="1028" max="1028" width="20.7109375" style="3" hidden="1"/>
    <col min="1029" max="1029" width="1.7109375" style="3" hidden="1"/>
    <col min="1030" max="1030" width="5.7109375" style="3" hidden="1"/>
    <col min="1031" max="1031" width="3.28515625" style="3" hidden="1"/>
    <col min="1032" max="1032" width="11.7109375" style="3" hidden="1"/>
    <col min="1033" max="1033" width="1.7109375" style="3" hidden="1"/>
    <col min="1034" max="1034" width="7.7109375" style="3" hidden="1"/>
    <col min="1035" max="1035" width="3.28515625" style="3" hidden="1"/>
    <col min="1036" max="1036" width="11" style="3" hidden="1"/>
    <col min="1037" max="1037" width="1.7109375" style="3" hidden="1"/>
    <col min="1038" max="1038" width="14.7109375" style="3" hidden="1"/>
    <col min="1039" max="1039" width="10.28515625" style="3" hidden="1"/>
    <col min="1040" max="1040" width="9.28515625" style="3" hidden="1"/>
    <col min="1041" max="1041" width="11.7109375" style="3" hidden="1"/>
    <col min="1042" max="1279" width="9.28515625" style="3" hidden="1"/>
    <col min="1280" max="1280" width="17.28515625" style="3" hidden="1"/>
    <col min="1281" max="1281" width="6.28515625" style="3" hidden="1"/>
    <col min="1282" max="1283" width="1.7109375" style="3" hidden="1"/>
    <col min="1284" max="1284" width="20.7109375" style="3" hidden="1"/>
    <col min="1285" max="1285" width="1.7109375" style="3" hidden="1"/>
    <col min="1286" max="1286" width="5.7109375" style="3" hidden="1"/>
    <col min="1287" max="1287" width="3.28515625" style="3" hidden="1"/>
    <col min="1288" max="1288" width="11.7109375" style="3" hidden="1"/>
    <col min="1289" max="1289" width="1.7109375" style="3" hidden="1"/>
    <col min="1290" max="1290" width="7.7109375" style="3" hidden="1"/>
    <col min="1291" max="1291" width="3.28515625" style="3" hidden="1"/>
    <col min="1292" max="1292" width="11" style="3" hidden="1"/>
    <col min="1293" max="1293" width="1.7109375" style="3" hidden="1"/>
    <col min="1294" max="1294" width="14.7109375" style="3" hidden="1"/>
    <col min="1295" max="1295" width="10.28515625" style="3" hidden="1"/>
    <col min="1296" max="1296" width="9.28515625" style="3" hidden="1"/>
    <col min="1297" max="1297" width="11.7109375" style="3" hidden="1"/>
    <col min="1298" max="1535" width="9.28515625" style="3" hidden="1"/>
    <col min="1536" max="1536" width="17.28515625" style="3" hidden="1"/>
    <col min="1537" max="1537" width="6.28515625" style="3" hidden="1"/>
    <col min="1538" max="1539" width="1.7109375" style="3" hidden="1"/>
    <col min="1540" max="1540" width="20.7109375" style="3" hidden="1"/>
    <col min="1541" max="1541" width="1.7109375" style="3" hidden="1"/>
    <col min="1542" max="1542" width="5.7109375" style="3" hidden="1"/>
    <col min="1543" max="1543" width="3.28515625" style="3" hidden="1"/>
    <col min="1544" max="1544" width="11.7109375" style="3" hidden="1"/>
    <col min="1545" max="1545" width="1.7109375" style="3" hidden="1"/>
    <col min="1546" max="1546" width="7.7109375" style="3" hidden="1"/>
    <col min="1547" max="1547" width="3.28515625" style="3" hidden="1"/>
    <col min="1548" max="1548" width="11" style="3" hidden="1"/>
    <col min="1549" max="1549" width="1.7109375" style="3" hidden="1"/>
    <col min="1550" max="1550" width="14.7109375" style="3" hidden="1"/>
    <col min="1551" max="1551" width="10.28515625" style="3" hidden="1"/>
    <col min="1552" max="1552" width="9.28515625" style="3" hidden="1"/>
    <col min="1553" max="1553" width="11.7109375" style="3" hidden="1"/>
    <col min="1554" max="1791" width="9.28515625" style="3" hidden="1"/>
    <col min="1792" max="1792" width="17.28515625" style="3" hidden="1"/>
    <col min="1793" max="1793" width="6.28515625" style="3" hidden="1"/>
    <col min="1794" max="1795" width="1.7109375" style="3" hidden="1"/>
    <col min="1796" max="1796" width="20.7109375" style="3" hidden="1"/>
    <col min="1797" max="1797" width="1.7109375" style="3" hidden="1"/>
    <col min="1798" max="1798" width="5.7109375" style="3" hidden="1"/>
    <col min="1799" max="1799" width="3.28515625" style="3" hidden="1"/>
    <col min="1800" max="1800" width="11.7109375" style="3" hidden="1"/>
    <col min="1801" max="1801" width="1.7109375" style="3" hidden="1"/>
    <col min="1802" max="1802" width="7.7109375" style="3" hidden="1"/>
    <col min="1803" max="1803" width="3.28515625" style="3" hidden="1"/>
    <col min="1804" max="1804" width="11" style="3" hidden="1"/>
    <col min="1805" max="1805" width="1.7109375" style="3" hidden="1"/>
    <col min="1806" max="1806" width="14.7109375" style="3" hidden="1"/>
    <col min="1807" max="1807" width="10.28515625" style="3" hidden="1"/>
    <col min="1808" max="1808" width="9.28515625" style="3" hidden="1"/>
    <col min="1809" max="1809" width="11.7109375" style="3" hidden="1"/>
    <col min="1810" max="2047" width="9.28515625" style="3" hidden="1"/>
    <col min="2048" max="2048" width="17.28515625" style="3" hidden="1"/>
    <col min="2049" max="2049" width="6.28515625" style="3" hidden="1"/>
    <col min="2050" max="2051" width="1.7109375" style="3" hidden="1"/>
    <col min="2052" max="2052" width="20.7109375" style="3" hidden="1"/>
    <col min="2053" max="2053" width="1.7109375" style="3" hidden="1"/>
    <col min="2054" max="2054" width="5.7109375" style="3" hidden="1"/>
    <col min="2055" max="2055" width="3.28515625" style="3" hidden="1"/>
    <col min="2056" max="2056" width="11.7109375" style="3" hidden="1"/>
    <col min="2057" max="2057" width="1.7109375" style="3" hidden="1"/>
    <col min="2058" max="2058" width="7.7109375" style="3" hidden="1"/>
    <col min="2059" max="2059" width="3.28515625" style="3" hidden="1"/>
    <col min="2060" max="2060" width="11" style="3" hidden="1"/>
    <col min="2061" max="2061" width="1.7109375" style="3" hidden="1"/>
    <col min="2062" max="2062" width="14.7109375" style="3" hidden="1"/>
    <col min="2063" max="2063" width="10.28515625" style="3" hidden="1"/>
    <col min="2064" max="2064" width="9.28515625" style="3" hidden="1"/>
    <col min="2065" max="2065" width="11.7109375" style="3" hidden="1"/>
    <col min="2066" max="2303" width="9.28515625" style="3" hidden="1"/>
    <col min="2304" max="2304" width="17.28515625" style="3" hidden="1"/>
    <col min="2305" max="2305" width="6.28515625" style="3" hidden="1"/>
    <col min="2306" max="2307" width="1.7109375" style="3" hidden="1"/>
    <col min="2308" max="2308" width="20.7109375" style="3" hidden="1"/>
    <col min="2309" max="2309" width="1.7109375" style="3" hidden="1"/>
    <col min="2310" max="2310" width="5.7109375" style="3" hidden="1"/>
    <col min="2311" max="2311" width="3.28515625" style="3" hidden="1"/>
    <col min="2312" max="2312" width="11.7109375" style="3" hidden="1"/>
    <col min="2313" max="2313" width="1.7109375" style="3" hidden="1"/>
    <col min="2314" max="2314" width="7.7109375" style="3" hidden="1"/>
    <col min="2315" max="2315" width="3.28515625" style="3" hidden="1"/>
    <col min="2316" max="2316" width="11" style="3" hidden="1"/>
    <col min="2317" max="2317" width="1.7109375" style="3" hidden="1"/>
    <col min="2318" max="2318" width="14.7109375" style="3" hidden="1"/>
    <col min="2319" max="2319" width="10.28515625" style="3" hidden="1"/>
    <col min="2320" max="2320" width="9.28515625" style="3" hidden="1"/>
    <col min="2321" max="2321" width="11.7109375" style="3" hidden="1"/>
    <col min="2322" max="2559" width="9.28515625" style="3" hidden="1"/>
    <col min="2560" max="2560" width="17.28515625" style="3" hidden="1"/>
    <col min="2561" max="2561" width="6.28515625" style="3" hidden="1"/>
    <col min="2562" max="2563" width="1.7109375" style="3" hidden="1"/>
    <col min="2564" max="2564" width="20.7109375" style="3" hidden="1"/>
    <col min="2565" max="2565" width="1.7109375" style="3" hidden="1"/>
    <col min="2566" max="2566" width="5.7109375" style="3" hidden="1"/>
    <col min="2567" max="2567" width="3.28515625" style="3" hidden="1"/>
    <col min="2568" max="2568" width="11.7109375" style="3" hidden="1"/>
    <col min="2569" max="2569" width="1.7109375" style="3" hidden="1"/>
    <col min="2570" max="2570" width="7.7109375" style="3" hidden="1"/>
    <col min="2571" max="2571" width="3.28515625" style="3" hidden="1"/>
    <col min="2572" max="2572" width="11" style="3" hidden="1"/>
    <col min="2573" max="2573" width="1.7109375" style="3" hidden="1"/>
    <col min="2574" max="2574" width="14.7109375" style="3" hidden="1"/>
    <col min="2575" max="2575" width="10.28515625" style="3" hidden="1"/>
    <col min="2576" max="2576" width="9.28515625" style="3" hidden="1"/>
    <col min="2577" max="2577" width="11.7109375" style="3" hidden="1"/>
    <col min="2578" max="2815" width="9.28515625" style="3" hidden="1"/>
    <col min="2816" max="2816" width="17.28515625" style="3" hidden="1"/>
    <col min="2817" max="2817" width="6.28515625" style="3" hidden="1"/>
    <col min="2818" max="2819" width="1.7109375" style="3" hidden="1"/>
    <col min="2820" max="2820" width="20.7109375" style="3" hidden="1"/>
    <col min="2821" max="2821" width="1.7109375" style="3" hidden="1"/>
    <col min="2822" max="2822" width="5.7109375" style="3" hidden="1"/>
    <col min="2823" max="2823" width="3.28515625" style="3" hidden="1"/>
    <col min="2824" max="2824" width="11.7109375" style="3" hidden="1"/>
    <col min="2825" max="2825" width="1.7109375" style="3" hidden="1"/>
    <col min="2826" max="2826" width="7.7109375" style="3" hidden="1"/>
    <col min="2827" max="2827" width="3.28515625" style="3" hidden="1"/>
    <col min="2828" max="2828" width="11" style="3" hidden="1"/>
    <col min="2829" max="2829" width="1.7109375" style="3" hidden="1"/>
    <col min="2830" max="2830" width="14.7109375" style="3" hidden="1"/>
    <col min="2831" max="2831" width="10.28515625" style="3" hidden="1"/>
    <col min="2832" max="2832" width="9.28515625" style="3" hidden="1"/>
    <col min="2833" max="2833" width="11.7109375" style="3" hidden="1"/>
    <col min="2834" max="3071" width="9.28515625" style="3" hidden="1"/>
    <col min="3072" max="3072" width="17.28515625" style="3" hidden="1"/>
    <col min="3073" max="3073" width="6.28515625" style="3" hidden="1"/>
    <col min="3074" max="3075" width="1.7109375" style="3" hidden="1"/>
    <col min="3076" max="3076" width="20.7109375" style="3" hidden="1"/>
    <col min="3077" max="3077" width="1.7109375" style="3" hidden="1"/>
    <col min="3078" max="3078" width="5.7109375" style="3" hidden="1"/>
    <col min="3079" max="3079" width="3.28515625" style="3" hidden="1"/>
    <col min="3080" max="3080" width="11.7109375" style="3" hidden="1"/>
    <col min="3081" max="3081" width="1.7109375" style="3" hidden="1"/>
    <col min="3082" max="3082" width="7.7109375" style="3" hidden="1"/>
    <col min="3083" max="3083" width="3.28515625" style="3" hidden="1"/>
    <col min="3084" max="3084" width="11" style="3" hidden="1"/>
    <col min="3085" max="3085" width="1.7109375" style="3" hidden="1"/>
    <col min="3086" max="3086" width="14.7109375" style="3" hidden="1"/>
    <col min="3087" max="3087" width="10.28515625" style="3" hidden="1"/>
    <col min="3088" max="3088" width="9.28515625" style="3" hidden="1"/>
    <col min="3089" max="3089" width="11.7109375" style="3" hidden="1"/>
    <col min="3090" max="3327" width="9.28515625" style="3" hidden="1"/>
    <col min="3328" max="3328" width="17.28515625" style="3" hidden="1"/>
    <col min="3329" max="3329" width="6.28515625" style="3" hidden="1"/>
    <col min="3330" max="3331" width="1.7109375" style="3" hidden="1"/>
    <col min="3332" max="3332" width="20.7109375" style="3" hidden="1"/>
    <col min="3333" max="3333" width="1.7109375" style="3" hidden="1"/>
    <col min="3334" max="3334" width="5.7109375" style="3" hidden="1"/>
    <col min="3335" max="3335" width="3.28515625" style="3" hidden="1"/>
    <col min="3336" max="3336" width="11.7109375" style="3" hidden="1"/>
    <col min="3337" max="3337" width="1.7109375" style="3" hidden="1"/>
    <col min="3338" max="3338" width="7.7109375" style="3" hidden="1"/>
    <col min="3339" max="3339" width="3.28515625" style="3" hidden="1"/>
    <col min="3340" max="3340" width="11" style="3" hidden="1"/>
    <col min="3341" max="3341" width="1.7109375" style="3" hidden="1"/>
    <col min="3342" max="3342" width="14.7109375" style="3" hidden="1"/>
    <col min="3343" max="3343" width="10.28515625" style="3" hidden="1"/>
    <col min="3344" max="3344" width="9.28515625" style="3" hidden="1"/>
    <col min="3345" max="3345" width="11.7109375" style="3" hidden="1"/>
    <col min="3346" max="3583" width="9.28515625" style="3" hidden="1"/>
    <col min="3584" max="3584" width="17.28515625" style="3" hidden="1"/>
    <col min="3585" max="3585" width="6.28515625" style="3" hidden="1"/>
    <col min="3586" max="3587" width="1.7109375" style="3" hidden="1"/>
    <col min="3588" max="3588" width="20.7109375" style="3" hidden="1"/>
    <col min="3589" max="3589" width="1.7109375" style="3" hidden="1"/>
    <col min="3590" max="3590" width="5.7109375" style="3" hidden="1"/>
    <col min="3591" max="3591" width="3.28515625" style="3" hidden="1"/>
    <col min="3592" max="3592" width="11.7109375" style="3" hidden="1"/>
    <col min="3593" max="3593" width="1.7109375" style="3" hidden="1"/>
    <col min="3594" max="3594" width="7.7109375" style="3" hidden="1"/>
    <col min="3595" max="3595" width="3.28515625" style="3" hidden="1"/>
    <col min="3596" max="3596" width="11" style="3" hidden="1"/>
    <col min="3597" max="3597" width="1.7109375" style="3" hidden="1"/>
    <col min="3598" max="3598" width="14.7109375" style="3" hidden="1"/>
    <col min="3599" max="3599" width="10.28515625" style="3" hidden="1"/>
    <col min="3600" max="3600" width="9.28515625" style="3" hidden="1"/>
    <col min="3601" max="3601" width="11.7109375" style="3" hidden="1"/>
    <col min="3602" max="3839" width="9.28515625" style="3" hidden="1"/>
    <col min="3840" max="3840" width="17.28515625" style="3" hidden="1"/>
    <col min="3841" max="3841" width="6.28515625" style="3" hidden="1"/>
    <col min="3842" max="3843" width="1.7109375" style="3" hidden="1"/>
    <col min="3844" max="3844" width="20.7109375" style="3" hidden="1"/>
    <col min="3845" max="3845" width="1.7109375" style="3" hidden="1"/>
    <col min="3846" max="3846" width="5.7109375" style="3" hidden="1"/>
    <col min="3847" max="3847" width="3.28515625" style="3" hidden="1"/>
    <col min="3848" max="3848" width="11.7109375" style="3" hidden="1"/>
    <col min="3849" max="3849" width="1.7109375" style="3" hidden="1"/>
    <col min="3850" max="3850" width="7.7109375" style="3" hidden="1"/>
    <col min="3851" max="3851" width="3.28515625" style="3" hidden="1"/>
    <col min="3852" max="3852" width="11" style="3" hidden="1"/>
    <col min="3853" max="3853" width="1.7109375" style="3" hidden="1"/>
    <col min="3854" max="3854" width="14.7109375" style="3" hidden="1"/>
    <col min="3855" max="3855" width="10.28515625" style="3" hidden="1"/>
    <col min="3856" max="3856" width="9.28515625" style="3" hidden="1"/>
    <col min="3857" max="3857" width="11.7109375" style="3" hidden="1"/>
    <col min="3858" max="4095" width="9.28515625" style="3" hidden="1"/>
    <col min="4096" max="4096" width="17.28515625" style="3" hidden="1"/>
    <col min="4097" max="4097" width="6.28515625" style="3" hidden="1"/>
    <col min="4098" max="4099" width="1.7109375" style="3" hidden="1"/>
    <col min="4100" max="4100" width="20.7109375" style="3" hidden="1"/>
    <col min="4101" max="4101" width="1.7109375" style="3" hidden="1"/>
    <col min="4102" max="4102" width="5.7109375" style="3" hidden="1"/>
    <col min="4103" max="4103" width="3.28515625" style="3" hidden="1"/>
    <col min="4104" max="4104" width="11.7109375" style="3" hidden="1"/>
    <col min="4105" max="4105" width="1.7109375" style="3" hidden="1"/>
    <col min="4106" max="4106" width="7.7109375" style="3" hidden="1"/>
    <col min="4107" max="4107" width="3.28515625" style="3" hidden="1"/>
    <col min="4108" max="4108" width="11" style="3" hidden="1"/>
    <col min="4109" max="4109" width="1.7109375" style="3" hidden="1"/>
    <col min="4110" max="4110" width="14.7109375" style="3" hidden="1"/>
    <col min="4111" max="4111" width="10.28515625" style="3" hidden="1"/>
    <col min="4112" max="4112" width="9.28515625" style="3" hidden="1"/>
    <col min="4113" max="4113" width="11.7109375" style="3" hidden="1"/>
    <col min="4114" max="4351" width="9.28515625" style="3" hidden="1"/>
    <col min="4352" max="4352" width="17.28515625" style="3" hidden="1"/>
    <col min="4353" max="4353" width="6.28515625" style="3" hidden="1"/>
    <col min="4354" max="4355" width="1.7109375" style="3" hidden="1"/>
    <col min="4356" max="4356" width="20.7109375" style="3" hidden="1"/>
    <col min="4357" max="4357" width="1.7109375" style="3" hidden="1"/>
    <col min="4358" max="4358" width="5.7109375" style="3" hidden="1"/>
    <col min="4359" max="4359" width="3.28515625" style="3" hidden="1"/>
    <col min="4360" max="4360" width="11.7109375" style="3" hidden="1"/>
    <col min="4361" max="4361" width="1.7109375" style="3" hidden="1"/>
    <col min="4362" max="4362" width="7.7109375" style="3" hidden="1"/>
    <col min="4363" max="4363" width="3.28515625" style="3" hidden="1"/>
    <col min="4364" max="4364" width="11" style="3" hidden="1"/>
    <col min="4365" max="4365" width="1.7109375" style="3" hidden="1"/>
    <col min="4366" max="4366" width="14.7109375" style="3" hidden="1"/>
    <col min="4367" max="4367" width="10.28515625" style="3" hidden="1"/>
    <col min="4368" max="4368" width="9.28515625" style="3" hidden="1"/>
    <col min="4369" max="4369" width="11.7109375" style="3" hidden="1"/>
    <col min="4370" max="4607" width="9.28515625" style="3" hidden="1"/>
    <col min="4608" max="4608" width="17.28515625" style="3" hidden="1"/>
    <col min="4609" max="4609" width="6.28515625" style="3" hidden="1"/>
    <col min="4610" max="4611" width="1.7109375" style="3" hidden="1"/>
    <col min="4612" max="4612" width="20.7109375" style="3" hidden="1"/>
    <col min="4613" max="4613" width="1.7109375" style="3" hidden="1"/>
    <col min="4614" max="4614" width="5.7109375" style="3" hidden="1"/>
    <col min="4615" max="4615" width="3.28515625" style="3" hidden="1"/>
    <col min="4616" max="4616" width="11.7109375" style="3" hidden="1"/>
    <col min="4617" max="4617" width="1.7109375" style="3" hidden="1"/>
    <col min="4618" max="4618" width="7.7109375" style="3" hidden="1"/>
    <col min="4619" max="4619" width="3.28515625" style="3" hidden="1"/>
    <col min="4620" max="4620" width="11" style="3" hidden="1"/>
    <col min="4621" max="4621" width="1.7109375" style="3" hidden="1"/>
    <col min="4622" max="4622" width="14.7109375" style="3" hidden="1"/>
    <col min="4623" max="4623" width="10.28515625" style="3" hidden="1"/>
    <col min="4624" max="4624" width="9.28515625" style="3" hidden="1"/>
    <col min="4625" max="4625" width="11.7109375" style="3" hidden="1"/>
    <col min="4626" max="4863" width="9.28515625" style="3" hidden="1"/>
    <col min="4864" max="4864" width="17.28515625" style="3" hidden="1"/>
    <col min="4865" max="4865" width="6.28515625" style="3" hidden="1"/>
    <col min="4866" max="4867" width="1.7109375" style="3" hidden="1"/>
    <col min="4868" max="4868" width="20.7109375" style="3" hidden="1"/>
    <col min="4869" max="4869" width="1.7109375" style="3" hidden="1"/>
    <col min="4870" max="4870" width="5.7109375" style="3" hidden="1"/>
    <col min="4871" max="4871" width="3.28515625" style="3" hidden="1"/>
    <col min="4872" max="4872" width="11.7109375" style="3" hidden="1"/>
    <col min="4873" max="4873" width="1.7109375" style="3" hidden="1"/>
    <col min="4874" max="4874" width="7.7109375" style="3" hidden="1"/>
    <col min="4875" max="4875" width="3.28515625" style="3" hidden="1"/>
    <col min="4876" max="4876" width="11" style="3" hidden="1"/>
    <col min="4877" max="4877" width="1.7109375" style="3" hidden="1"/>
    <col min="4878" max="4878" width="14.7109375" style="3" hidden="1"/>
    <col min="4879" max="4879" width="10.28515625" style="3" hidden="1"/>
    <col min="4880" max="4880" width="9.28515625" style="3" hidden="1"/>
    <col min="4881" max="4881" width="11.7109375" style="3" hidden="1"/>
    <col min="4882" max="5119" width="9.28515625" style="3" hidden="1"/>
    <col min="5120" max="5120" width="17.28515625" style="3" hidden="1"/>
    <col min="5121" max="5121" width="6.28515625" style="3" hidden="1"/>
    <col min="5122" max="5123" width="1.7109375" style="3" hidden="1"/>
    <col min="5124" max="5124" width="20.7109375" style="3" hidden="1"/>
    <col min="5125" max="5125" width="1.7109375" style="3" hidden="1"/>
    <col min="5126" max="5126" width="5.7109375" style="3" hidden="1"/>
    <col min="5127" max="5127" width="3.28515625" style="3" hidden="1"/>
    <col min="5128" max="5128" width="11.7109375" style="3" hidden="1"/>
    <col min="5129" max="5129" width="1.7109375" style="3" hidden="1"/>
    <col min="5130" max="5130" width="7.7109375" style="3" hidden="1"/>
    <col min="5131" max="5131" width="3.28515625" style="3" hidden="1"/>
    <col min="5132" max="5132" width="11" style="3" hidden="1"/>
    <col min="5133" max="5133" width="1.7109375" style="3" hidden="1"/>
    <col min="5134" max="5134" width="14.7109375" style="3" hidden="1"/>
    <col min="5135" max="5135" width="10.28515625" style="3" hidden="1"/>
    <col min="5136" max="5136" width="9.28515625" style="3" hidden="1"/>
    <col min="5137" max="5137" width="11.7109375" style="3" hidden="1"/>
    <col min="5138" max="5375" width="9.28515625" style="3" hidden="1"/>
    <col min="5376" max="5376" width="17.28515625" style="3" hidden="1"/>
    <col min="5377" max="5377" width="6.28515625" style="3" hidden="1"/>
    <col min="5378" max="5379" width="1.7109375" style="3" hidden="1"/>
    <col min="5380" max="5380" width="20.7109375" style="3" hidden="1"/>
    <col min="5381" max="5381" width="1.7109375" style="3" hidden="1"/>
    <col min="5382" max="5382" width="5.7109375" style="3" hidden="1"/>
    <col min="5383" max="5383" width="3.28515625" style="3" hidden="1"/>
    <col min="5384" max="5384" width="11.7109375" style="3" hidden="1"/>
    <col min="5385" max="5385" width="1.7109375" style="3" hidden="1"/>
    <col min="5386" max="5386" width="7.7109375" style="3" hidden="1"/>
    <col min="5387" max="5387" width="3.28515625" style="3" hidden="1"/>
    <col min="5388" max="5388" width="11" style="3" hidden="1"/>
    <col min="5389" max="5389" width="1.7109375" style="3" hidden="1"/>
    <col min="5390" max="5390" width="14.7109375" style="3" hidden="1"/>
    <col min="5391" max="5391" width="10.28515625" style="3" hidden="1"/>
    <col min="5392" max="5392" width="9.28515625" style="3" hidden="1"/>
    <col min="5393" max="5393" width="11.7109375" style="3" hidden="1"/>
    <col min="5394" max="5631" width="9.28515625" style="3" hidden="1"/>
    <col min="5632" max="5632" width="17.28515625" style="3" hidden="1"/>
    <col min="5633" max="5633" width="6.28515625" style="3" hidden="1"/>
    <col min="5634" max="5635" width="1.7109375" style="3" hidden="1"/>
    <col min="5636" max="5636" width="20.7109375" style="3" hidden="1"/>
    <col min="5637" max="5637" width="1.7109375" style="3" hidden="1"/>
    <col min="5638" max="5638" width="5.7109375" style="3" hidden="1"/>
    <col min="5639" max="5639" width="3.28515625" style="3" hidden="1"/>
    <col min="5640" max="5640" width="11.7109375" style="3" hidden="1"/>
    <col min="5641" max="5641" width="1.7109375" style="3" hidden="1"/>
    <col min="5642" max="5642" width="7.7109375" style="3" hidden="1"/>
    <col min="5643" max="5643" width="3.28515625" style="3" hidden="1"/>
    <col min="5644" max="5644" width="11" style="3" hidden="1"/>
    <col min="5645" max="5645" width="1.7109375" style="3" hidden="1"/>
    <col min="5646" max="5646" width="14.7109375" style="3" hidden="1"/>
    <col min="5647" max="5647" width="10.28515625" style="3" hidden="1"/>
    <col min="5648" max="5648" width="9.28515625" style="3" hidden="1"/>
    <col min="5649" max="5649" width="11.7109375" style="3" hidden="1"/>
    <col min="5650" max="5887" width="9.28515625" style="3" hidden="1"/>
    <col min="5888" max="5888" width="17.28515625" style="3" hidden="1"/>
    <col min="5889" max="5889" width="6.28515625" style="3" hidden="1"/>
    <col min="5890" max="5891" width="1.7109375" style="3" hidden="1"/>
    <col min="5892" max="5892" width="20.7109375" style="3" hidden="1"/>
    <col min="5893" max="5893" width="1.7109375" style="3" hidden="1"/>
    <col min="5894" max="5894" width="5.7109375" style="3" hidden="1"/>
    <col min="5895" max="5895" width="3.28515625" style="3" hidden="1"/>
    <col min="5896" max="5896" width="11.7109375" style="3" hidden="1"/>
    <col min="5897" max="5897" width="1.7109375" style="3" hidden="1"/>
    <col min="5898" max="5898" width="7.7109375" style="3" hidden="1"/>
    <col min="5899" max="5899" width="3.28515625" style="3" hidden="1"/>
    <col min="5900" max="5900" width="11" style="3" hidden="1"/>
    <col min="5901" max="5901" width="1.7109375" style="3" hidden="1"/>
    <col min="5902" max="5902" width="14.7109375" style="3" hidden="1"/>
    <col min="5903" max="5903" width="10.28515625" style="3" hidden="1"/>
    <col min="5904" max="5904" width="9.28515625" style="3" hidden="1"/>
    <col min="5905" max="5905" width="11.7109375" style="3" hidden="1"/>
    <col min="5906" max="6143" width="9.28515625" style="3" hidden="1"/>
    <col min="6144" max="6144" width="17.28515625" style="3" hidden="1"/>
    <col min="6145" max="6145" width="6.28515625" style="3" hidden="1"/>
    <col min="6146" max="6147" width="1.7109375" style="3" hidden="1"/>
    <col min="6148" max="6148" width="20.7109375" style="3" hidden="1"/>
    <col min="6149" max="6149" width="1.7109375" style="3" hidden="1"/>
    <col min="6150" max="6150" width="5.7109375" style="3" hidden="1"/>
    <col min="6151" max="6151" width="3.28515625" style="3" hidden="1"/>
    <col min="6152" max="6152" width="11.7109375" style="3" hidden="1"/>
    <col min="6153" max="6153" width="1.7109375" style="3" hidden="1"/>
    <col min="6154" max="6154" width="7.7109375" style="3" hidden="1"/>
    <col min="6155" max="6155" width="3.28515625" style="3" hidden="1"/>
    <col min="6156" max="6156" width="11" style="3" hidden="1"/>
    <col min="6157" max="6157" width="1.7109375" style="3" hidden="1"/>
    <col min="6158" max="6158" width="14.7109375" style="3" hidden="1"/>
    <col min="6159" max="6159" width="10.28515625" style="3" hidden="1"/>
    <col min="6160" max="6160" width="9.28515625" style="3" hidden="1"/>
    <col min="6161" max="6161" width="11.7109375" style="3" hidden="1"/>
    <col min="6162" max="6399" width="9.28515625" style="3" hidden="1"/>
    <col min="6400" max="6400" width="17.28515625" style="3" hidden="1"/>
    <col min="6401" max="6401" width="6.28515625" style="3" hidden="1"/>
    <col min="6402" max="6403" width="1.7109375" style="3" hidden="1"/>
    <col min="6404" max="6404" width="20.7109375" style="3" hidden="1"/>
    <col min="6405" max="6405" width="1.7109375" style="3" hidden="1"/>
    <col min="6406" max="6406" width="5.7109375" style="3" hidden="1"/>
    <col min="6407" max="6407" width="3.28515625" style="3" hidden="1"/>
    <col min="6408" max="6408" width="11.7109375" style="3" hidden="1"/>
    <col min="6409" max="6409" width="1.7109375" style="3" hidden="1"/>
    <col min="6410" max="6410" width="7.7109375" style="3" hidden="1"/>
    <col min="6411" max="6411" width="3.28515625" style="3" hidden="1"/>
    <col min="6412" max="6412" width="11" style="3" hidden="1"/>
    <col min="6413" max="6413" width="1.7109375" style="3" hidden="1"/>
    <col min="6414" max="6414" width="14.7109375" style="3" hidden="1"/>
    <col min="6415" max="6415" width="10.28515625" style="3" hidden="1"/>
    <col min="6416" max="6416" width="9.28515625" style="3" hidden="1"/>
    <col min="6417" max="6417" width="11.7109375" style="3" hidden="1"/>
    <col min="6418" max="6655" width="9.28515625" style="3" hidden="1"/>
    <col min="6656" max="6656" width="17.28515625" style="3" hidden="1"/>
    <col min="6657" max="6657" width="6.28515625" style="3" hidden="1"/>
    <col min="6658" max="6659" width="1.7109375" style="3" hidden="1"/>
    <col min="6660" max="6660" width="20.7109375" style="3" hidden="1"/>
    <col min="6661" max="6661" width="1.7109375" style="3" hidden="1"/>
    <col min="6662" max="6662" width="5.7109375" style="3" hidden="1"/>
    <col min="6663" max="6663" width="3.28515625" style="3" hidden="1"/>
    <col min="6664" max="6664" width="11.7109375" style="3" hidden="1"/>
    <col min="6665" max="6665" width="1.7109375" style="3" hidden="1"/>
    <col min="6666" max="6666" width="7.7109375" style="3" hidden="1"/>
    <col min="6667" max="6667" width="3.28515625" style="3" hidden="1"/>
    <col min="6668" max="6668" width="11" style="3" hidden="1"/>
    <col min="6669" max="6669" width="1.7109375" style="3" hidden="1"/>
    <col min="6670" max="6670" width="14.7109375" style="3" hidden="1"/>
    <col min="6671" max="6671" width="10.28515625" style="3" hidden="1"/>
    <col min="6672" max="6672" width="9.28515625" style="3" hidden="1"/>
    <col min="6673" max="6673" width="11.7109375" style="3" hidden="1"/>
    <col min="6674" max="6911" width="9.28515625" style="3" hidden="1"/>
    <col min="6912" max="6912" width="17.28515625" style="3" hidden="1"/>
    <col min="6913" max="6913" width="6.28515625" style="3" hidden="1"/>
    <col min="6914" max="6915" width="1.7109375" style="3" hidden="1"/>
    <col min="6916" max="6916" width="20.7109375" style="3" hidden="1"/>
    <col min="6917" max="6917" width="1.7109375" style="3" hidden="1"/>
    <col min="6918" max="6918" width="5.7109375" style="3" hidden="1"/>
    <col min="6919" max="6919" width="3.28515625" style="3" hidden="1"/>
    <col min="6920" max="6920" width="11.7109375" style="3" hidden="1"/>
    <col min="6921" max="6921" width="1.7109375" style="3" hidden="1"/>
    <col min="6922" max="6922" width="7.7109375" style="3" hidden="1"/>
    <col min="6923" max="6923" width="3.28515625" style="3" hidden="1"/>
    <col min="6924" max="6924" width="11" style="3" hidden="1"/>
    <col min="6925" max="6925" width="1.7109375" style="3" hidden="1"/>
    <col min="6926" max="6926" width="14.7109375" style="3" hidden="1"/>
    <col min="6927" max="6927" width="10.28515625" style="3" hidden="1"/>
    <col min="6928" max="6928" width="9.28515625" style="3" hidden="1"/>
    <col min="6929" max="6929" width="11.7109375" style="3" hidden="1"/>
    <col min="6930" max="7167" width="9.28515625" style="3" hidden="1"/>
    <col min="7168" max="7168" width="17.28515625" style="3" hidden="1"/>
    <col min="7169" max="7169" width="6.28515625" style="3" hidden="1"/>
    <col min="7170" max="7171" width="1.7109375" style="3" hidden="1"/>
    <col min="7172" max="7172" width="20.7109375" style="3" hidden="1"/>
    <col min="7173" max="7173" width="1.7109375" style="3" hidden="1"/>
    <col min="7174" max="7174" width="5.7109375" style="3" hidden="1"/>
    <col min="7175" max="7175" width="3.28515625" style="3" hidden="1"/>
    <col min="7176" max="7176" width="11.7109375" style="3" hidden="1"/>
    <col min="7177" max="7177" width="1.7109375" style="3" hidden="1"/>
    <col min="7178" max="7178" width="7.7109375" style="3" hidden="1"/>
    <col min="7179" max="7179" width="3.28515625" style="3" hidden="1"/>
    <col min="7180" max="7180" width="11" style="3" hidden="1"/>
    <col min="7181" max="7181" width="1.7109375" style="3" hidden="1"/>
    <col min="7182" max="7182" width="14.7109375" style="3" hidden="1"/>
    <col min="7183" max="7183" width="10.28515625" style="3" hidden="1"/>
    <col min="7184" max="7184" width="9.28515625" style="3" hidden="1"/>
    <col min="7185" max="7185" width="11.7109375" style="3" hidden="1"/>
    <col min="7186" max="7423" width="9.28515625" style="3" hidden="1"/>
    <col min="7424" max="7424" width="17.28515625" style="3" hidden="1"/>
    <col min="7425" max="7425" width="6.28515625" style="3" hidden="1"/>
    <col min="7426" max="7427" width="1.7109375" style="3" hidden="1"/>
    <col min="7428" max="7428" width="20.7109375" style="3" hidden="1"/>
    <col min="7429" max="7429" width="1.7109375" style="3" hidden="1"/>
    <col min="7430" max="7430" width="5.7109375" style="3" hidden="1"/>
    <col min="7431" max="7431" width="3.28515625" style="3" hidden="1"/>
    <col min="7432" max="7432" width="11.7109375" style="3" hidden="1"/>
    <col min="7433" max="7433" width="1.7109375" style="3" hidden="1"/>
    <col min="7434" max="7434" width="7.7109375" style="3" hidden="1"/>
    <col min="7435" max="7435" width="3.28515625" style="3" hidden="1"/>
    <col min="7436" max="7436" width="11" style="3" hidden="1"/>
    <col min="7437" max="7437" width="1.7109375" style="3" hidden="1"/>
    <col min="7438" max="7438" width="14.7109375" style="3" hidden="1"/>
    <col min="7439" max="7439" width="10.28515625" style="3" hidden="1"/>
    <col min="7440" max="7440" width="9.28515625" style="3" hidden="1"/>
    <col min="7441" max="7441" width="11.7109375" style="3" hidden="1"/>
    <col min="7442" max="7679" width="9.28515625" style="3" hidden="1"/>
    <col min="7680" max="7680" width="17.28515625" style="3" hidden="1"/>
    <col min="7681" max="7681" width="6.28515625" style="3" hidden="1"/>
    <col min="7682" max="7683" width="1.7109375" style="3" hidden="1"/>
    <col min="7684" max="7684" width="20.7109375" style="3" hidden="1"/>
    <col min="7685" max="7685" width="1.7109375" style="3" hidden="1"/>
    <col min="7686" max="7686" width="5.7109375" style="3" hidden="1"/>
    <col min="7687" max="7687" width="3.28515625" style="3" hidden="1"/>
    <col min="7688" max="7688" width="11.7109375" style="3" hidden="1"/>
    <col min="7689" max="7689" width="1.7109375" style="3" hidden="1"/>
    <col min="7690" max="7690" width="7.7109375" style="3" hidden="1"/>
    <col min="7691" max="7691" width="3.28515625" style="3" hidden="1"/>
    <col min="7692" max="7692" width="11" style="3" hidden="1"/>
    <col min="7693" max="7693" width="1.7109375" style="3" hidden="1"/>
    <col min="7694" max="7694" width="14.7109375" style="3" hidden="1"/>
    <col min="7695" max="7695" width="10.28515625" style="3" hidden="1"/>
    <col min="7696" max="7696" width="9.28515625" style="3" hidden="1"/>
    <col min="7697" max="7697" width="11.7109375" style="3" hidden="1"/>
    <col min="7698" max="7935" width="9.28515625" style="3" hidden="1"/>
    <col min="7936" max="7936" width="17.28515625" style="3" hidden="1"/>
    <col min="7937" max="7937" width="6.28515625" style="3" hidden="1"/>
    <col min="7938" max="7939" width="1.7109375" style="3" hidden="1"/>
    <col min="7940" max="7940" width="20.7109375" style="3" hidden="1"/>
    <col min="7941" max="7941" width="1.7109375" style="3" hidden="1"/>
    <col min="7942" max="7942" width="5.7109375" style="3" hidden="1"/>
    <col min="7943" max="7943" width="3.28515625" style="3" hidden="1"/>
    <col min="7944" max="7944" width="11.7109375" style="3" hidden="1"/>
    <col min="7945" max="7945" width="1.7109375" style="3" hidden="1"/>
    <col min="7946" max="7946" width="7.7109375" style="3" hidden="1"/>
    <col min="7947" max="7947" width="3.28515625" style="3" hidden="1"/>
    <col min="7948" max="7948" width="11" style="3" hidden="1"/>
    <col min="7949" max="7949" width="1.7109375" style="3" hidden="1"/>
    <col min="7950" max="7950" width="14.7109375" style="3" hidden="1"/>
    <col min="7951" max="7951" width="10.28515625" style="3" hidden="1"/>
    <col min="7952" max="7952" width="9.28515625" style="3" hidden="1"/>
    <col min="7953" max="7953" width="11.7109375" style="3" hidden="1"/>
    <col min="7954" max="8191" width="9.28515625" style="3" hidden="1"/>
    <col min="8192" max="8192" width="17.28515625" style="3" hidden="1"/>
    <col min="8193" max="8193" width="6.28515625" style="3" hidden="1"/>
    <col min="8194" max="8195" width="1.7109375" style="3" hidden="1"/>
    <col min="8196" max="8196" width="20.7109375" style="3" hidden="1"/>
    <col min="8197" max="8197" width="1.7109375" style="3" hidden="1"/>
    <col min="8198" max="8198" width="5.7109375" style="3" hidden="1"/>
    <col min="8199" max="8199" width="3.28515625" style="3" hidden="1"/>
    <col min="8200" max="8200" width="11.7109375" style="3" hidden="1"/>
    <col min="8201" max="8201" width="1.7109375" style="3" hidden="1"/>
    <col min="8202" max="8202" width="7.7109375" style="3" hidden="1"/>
    <col min="8203" max="8203" width="3.28515625" style="3" hidden="1"/>
    <col min="8204" max="8204" width="11" style="3" hidden="1"/>
    <col min="8205" max="8205" width="1.7109375" style="3" hidden="1"/>
    <col min="8206" max="8206" width="14.7109375" style="3" hidden="1"/>
    <col min="8207" max="8207" width="10.28515625" style="3" hidden="1"/>
    <col min="8208" max="8208" width="9.28515625" style="3" hidden="1"/>
    <col min="8209" max="8209" width="11.7109375" style="3" hidden="1"/>
    <col min="8210" max="8447" width="9.28515625" style="3" hidden="1"/>
    <col min="8448" max="8448" width="17.28515625" style="3" hidden="1"/>
    <col min="8449" max="8449" width="6.28515625" style="3" hidden="1"/>
    <col min="8450" max="8451" width="1.7109375" style="3" hidden="1"/>
    <col min="8452" max="8452" width="20.7109375" style="3" hidden="1"/>
    <col min="8453" max="8453" width="1.7109375" style="3" hidden="1"/>
    <col min="8454" max="8454" width="5.7109375" style="3" hidden="1"/>
    <col min="8455" max="8455" width="3.28515625" style="3" hidden="1"/>
    <col min="8456" max="8456" width="11.7109375" style="3" hidden="1"/>
    <col min="8457" max="8457" width="1.7109375" style="3" hidden="1"/>
    <col min="8458" max="8458" width="7.7109375" style="3" hidden="1"/>
    <col min="8459" max="8459" width="3.28515625" style="3" hidden="1"/>
    <col min="8460" max="8460" width="11" style="3" hidden="1"/>
    <col min="8461" max="8461" width="1.7109375" style="3" hidden="1"/>
    <col min="8462" max="8462" width="14.7109375" style="3" hidden="1"/>
    <col min="8463" max="8463" width="10.28515625" style="3" hidden="1"/>
    <col min="8464" max="8464" width="9.28515625" style="3" hidden="1"/>
    <col min="8465" max="8465" width="11.7109375" style="3" hidden="1"/>
    <col min="8466" max="8703" width="9.28515625" style="3" hidden="1"/>
    <col min="8704" max="8704" width="17.28515625" style="3" hidden="1"/>
    <col min="8705" max="8705" width="6.28515625" style="3" hidden="1"/>
    <col min="8706" max="8707" width="1.7109375" style="3" hidden="1"/>
    <col min="8708" max="8708" width="20.7109375" style="3" hidden="1"/>
    <col min="8709" max="8709" width="1.7109375" style="3" hidden="1"/>
    <col min="8710" max="8710" width="5.7109375" style="3" hidden="1"/>
    <col min="8711" max="8711" width="3.28515625" style="3" hidden="1"/>
    <col min="8712" max="8712" width="11.7109375" style="3" hidden="1"/>
    <col min="8713" max="8713" width="1.7109375" style="3" hidden="1"/>
    <col min="8714" max="8714" width="7.7109375" style="3" hidden="1"/>
    <col min="8715" max="8715" width="3.28515625" style="3" hidden="1"/>
    <col min="8716" max="8716" width="11" style="3" hidden="1"/>
    <col min="8717" max="8717" width="1.7109375" style="3" hidden="1"/>
    <col min="8718" max="8718" width="14.7109375" style="3" hidden="1"/>
    <col min="8719" max="8719" width="10.28515625" style="3" hidden="1"/>
    <col min="8720" max="8720" width="9.28515625" style="3" hidden="1"/>
    <col min="8721" max="8721" width="11.7109375" style="3" hidden="1"/>
    <col min="8722" max="8959" width="9.28515625" style="3" hidden="1"/>
    <col min="8960" max="8960" width="17.28515625" style="3" hidden="1"/>
    <col min="8961" max="8961" width="6.28515625" style="3" hidden="1"/>
    <col min="8962" max="8963" width="1.7109375" style="3" hidden="1"/>
    <col min="8964" max="8964" width="20.7109375" style="3" hidden="1"/>
    <col min="8965" max="8965" width="1.7109375" style="3" hidden="1"/>
    <col min="8966" max="8966" width="5.7109375" style="3" hidden="1"/>
    <col min="8967" max="8967" width="3.28515625" style="3" hidden="1"/>
    <col min="8968" max="8968" width="11.7109375" style="3" hidden="1"/>
    <col min="8969" max="8969" width="1.7109375" style="3" hidden="1"/>
    <col min="8970" max="8970" width="7.7109375" style="3" hidden="1"/>
    <col min="8971" max="8971" width="3.28515625" style="3" hidden="1"/>
    <col min="8972" max="8972" width="11" style="3" hidden="1"/>
    <col min="8973" max="8973" width="1.7109375" style="3" hidden="1"/>
    <col min="8974" max="8974" width="14.7109375" style="3" hidden="1"/>
    <col min="8975" max="8975" width="10.28515625" style="3" hidden="1"/>
    <col min="8976" max="8976" width="9.28515625" style="3" hidden="1"/>
    <col min="8977" max="8977" width="11.7109375" style="3" hidden="1"/>
    <col min="8978" max="9215" width="9.28515625" style="3" hidden="1"/>
    <col min="9216" max="9216" width="17.28515625" style="3" hidden="1"/>
    <col min="9217" max="9217" width="6.28515625" style="3" hidden="1"/>
    <col min="9218" max="9219" width="1.7109375" style="3" hidden="1"/>
    <col min="9220" max="9220" width="20.7109375" style="3" hidden="1"/>
    <col min="9221" max="9221" width="1.7109375" style="3" hidden="1"/>
    <col min="9222" max="9222" width="5.7109375" style="3" hidden="1"/>
    <col min="9223" max="9223" width="3.28515625" style="3" hidden="1"/>
    <col min="9224" max="9224" width="11.7109375" style="3" hidden="1"/>
    <col min="9225" max="9225" width="1.7109375" style="3" hidden="1"/>
    <col min="9226" max="9226" width="7.7109375" style="3" hidden="1"/>
    <col min="9227" max="9227" width="3.28515625" style="3" hidden="1"/>
    <col min="9228" max="9228" width="11" style="3" hidden="1"/>
    <col min="9229" max="9229" width="1.7109375" style="3" hidden="1"/>
    <col min="9230" max="9230" width="14.7109375" style="3" hidden="1"/>
    <col min="9231" max="9231" width="10.28515625" style="3" hidden="1"/>
    <col min="9232" max="9232" width="9.28515625" style="3" hidden="1"/>
    <col min="9233" max="9233" width="11.7109375" style="3" hidden="1"/>
    <col min="9234" max="9471" width="9.28515625" style="3" hidden="1"/>
    <col min="9472" max="9472" width="17.28515625" style="3" hidden="1"/>
    <col min="9473" max="9473" width="6.28515625" style="3" hidden="1"/>
    <col min="9474" max="9475" width="1.7109375" style="3" hidden="1"/>
    <col min="9476" max="9476" width="20.7109375" style="3" hidden="1"/>
    <col min="9477" max="9477" width="1.7109375" style="3" hidden="1"/>
    <col min="9478" max="9478" width="5.7109375" style="3" hidden="1"/>
    <col min="9479" max="9479" width="3.28515625" style="3" hidden="1"/>
    <col min="9480" max="9480" width="11.7109375" style="3" hidden="1"/>
    <col min="9481" max="9481" width="1.7109375" style="3" hidden="1"/>
    <col min="9482" max="9482" width="7.7109375" style="3" hidden="1"/>
    <col min="9483" max="9483" width="3.28515625" style="3" hidden="1"/>
    <col min="9484" max="9484" width="11" style="3" hidden="1"/>
    <col min="9485" max="9485" width="1.7109375" style="3" hidden="1"/>
    <col min="9486" max="9486" width="14.7109375" style="3" hidden="1"/>
    <col min="9487" max="9487" width="10.28515625" style="3" hidden="1"/>
    <col min="9488" max="9488" width="9.28515625" style="3" hidden="1"/>
    <col min="9489" max="9489" width="11.7109375" style="3" hidden="1"/>
    <col min="9490" max="9727" width="9.28515625" style="3" hidden="1"/>
    <col min="9728" max="9728" width="17.28515625" style="3" hidden="1"/>
    <col min="9729" max="9729" width="6.28515625" style="3" hidden="1"/>
    <col min="9730" max="9731" width="1.7109375" style="3" hidden="1"/>
    <col min="9732" max="9732" width="20.7109375" style="3" hidden="1"/>
    <col min="9733" max="9733" width="1.7109375" style="3" hidden="1"/>
    <col min="9734" max="9734" width="5.7109375" style="3" hidden="1"/>
    <col min="9735" max="9735" width="3.28515625" style="3" hidden="1"/>
    <col min="9736" max="9736" width="11.7109375" style="3" hidden="1"/>
    <col min="9737" max="9737" width="1.7109375" style="3" hidden="1"/>
    <col min="9738" max="9738" width="7.7109375" style="3" hidden="1"/>
    <col min="9739" max="9739" width="3.28515625" style="3" hidden="1"/>
    <col min="9740" max="9740" width="11" style="3" hidden="1"/>
    <col min="9741" max="9741" width="1.7109375" style="3" hidden="1"/>
    <col min="9742" max="9742" width="14.7109375" style="3" hidden="1"/>
    <col min="9743" max="9743" width="10.28515625" style="3" hidden="1"/>
    <col min="9744" max="9744" width="9.28515625" style="3" hidden="1"/>
    <col min="9745" max="9745" width="11.7109375" style="3" hidden="1"/>
    <col min="9746" max="9983" width="9.28515625" style="3" hidden="1"/>
    <col min="9984" max="9984" width="17.28515625" style="3" hidden="1"/>
    <col min="9985" max="9985" width="6.28515625" style="3" hidden="1"/>
    <col min="9986" max="9987" width="1.7109375" style="3" hidden="1"/>
    <col min="9988" max="9988" width="20.7109375" style="3" hidden="1"/>
    <col min="9989" max="9989" width="1.7109375" style="3" hidden="1"/>
    <col min="9990" max="9990" width="5.7109375" style="3" hidden="1"/>
    <col min="9991" max="9991" width="3.28515625" style="3" hidden="1"/>
    <col min="9992" max="9992" width="11.7109375" style="3" hidden="1"/>
    <col min="9993" max="9993" width="1.7109375" style="3" hidden="1"/>
    <col min="9994" max="9994" width="7.7109375" style="3" hidden="1"/>
    <col min="9995" max="9995" width="3.28515625" style="3" hidden="1"/>
    <col min="9996" max="9996" width="11" style="3" hidden="1"/>
    <col min="9997" max="9997" width="1.7109375" style="3" hidden="1"/>
    <col min="9998" max="9998" width="14.7109375" style="3" hidden="1"/>
    <col min="9999" max="9999" width="10.28515625" style="3" hidden="1"/>
    <col min="10000" max="10000" width="9.28515625" style="3" hidden="1"/>
    <col min="10001" max="10001" width="11.7109375" style="3" hidden="1"/>
    <col min="10002" max="10239" width="9.28515625" style="3" hidden="1"/>
    <col min="10240" max="10240" width="17.28515625" style="3" hidden="1"/>
    <col min="10241" max="10241" width="6.28515625" style="3" hidden="1"/>
    <col min="10242" max="10243" width="1.7109375" style="3" hidden="1"/>
    <col min="10244" max="10244" width="20.7109375" style="3" hidden="1"/>
    <col min="10245" max="10245" width="1.7109375" style="3" hidden="1"/>
    <col min="10246" max="10246" width="5.7109375" style="3" hidden="1"/>
    <col min="10247" max="10247" width="3.28515625" style="3" hidden="1"/>
    <col min="10248" max="10248" width="11.7109375" style="3" hidden="1"/>
    <col min="10249" max="10249" width="1.7109375" style="3" hidden="1"/>
    <col min="10250" max="10250" width="7.7109375" style="3" hidden="1"/>
    <col min="10251" max="10251" width="3.28515625" style="3" hidden="1"/>
    <col min="10252" max="10252" width="11" style="3" hidden="1"/>
    <col min="10253" max="10253" width="1.7109375" style="3" hidden="1"/>
    <col min="10254" max="10254" width="14.7109375" style="3" hidden="1"/>
    <col min="10255" max="10255" width="10.28515625" style="3" hidden="1"/>
    <col min="10256" max="10256" width="9.28515625" style="3" hidden="1"/>
    <col min="10257" max="10257" width="11.7109375" style="3" hidden="1"/>
    <col min="10258" max="10495" width="9.28515625" style="3" hidden="1"/>
    <col min="10496" max="10496" width="17.28515625" style="3" hidden="1"/>
    <col min="10497" max="10497" width="6.28515625" style="3" hidden="1"/>
    <col min="10498" max="10499" width="1.7109375" style="3" hidden="1"/>
    <col min="10500" max="10500" width="20.7109375" style="3" hidden="1"/>
    <col min="10501" max="10501" width="1.7109375" style="3" hidden="1"/>
    <col min="10502" max="10502" width="5.7109375" style="3" hidden="1"/>
    <col min="10503" max="10503" width="3.28515625" style="3" hidden="1"/>
    <col min="10504" max="10504" width="11.7109375" style="3" hidden="1"/>
    <col min="10505" max="10505" width="1.7109375" style="3" hidden="1"/>
    <col min="10506" max="10506" width="7.7109375" style="3" hidden="1"/>
    <col min="10507" max="10507" width="3.28515625" style="3" hidden="1"/>
    <col min="10508" max="10508" width="11" style="3" hidden="1"/>
    <col min="10509" max="10509" width="1.7109375" style="3" hidden="1"/>
    <col min="10510" max="10510" width="14.7109375" style="3" hidden="1"/>
    <col min="10511" max="10511" width="10.28515625" style="3" hidden="1"/>
    <col min="10512" max="10512" width="9.28515625" style="3" hidden="1"/>
    <col min="10513" max="10513" width="11.7109375" style="3" hidden="1"/>
    <col min="10514" max="10751" width="9.28515625" style="3" hidden="1"/>
    <col min="10752" max="10752" width="17.28515625" style="3" hidden="1"/>
    <col min="10753" max="10753" width="6.28515625" style="3" hidden="1"/>
    <col min="10754" max="10755" width="1.7109375" style="3" hidden="1"/>
    <col min="10756" max="10756" width="20.7109375" style="3" hidden="1"/>
    <col min="10757" max="10757" width="1.7109375" style="3" hidden="1"/>
    <col min="10758" max="10758" width="5.7109375" style="3" hidden="1"/>
    <col min="10759" max="10759" width="3.28515625" style="3" hidden="1"/>
    <col min="10760" max="10760" width="11.7109375" style="3" hidden="1"/>
    <col min="10761" max="10761" width="1.7109375" style="3" hidden="1"/>
    <col min="10762" max="10762" width="7.7109375" style="3" hidden="1"/>
    <col min="10763" max="10763" width="3.28515625" style="3" hidden="1"/>
    <col min="10764" max="10764" width="11" style="3" hidden="1"/>
    <col min="10765" max="10765" width="1.7109375" style="3" hidden="1"/>
    <col min="10766" max="10766" width="14.7109375" style="3" hidden="1"/>
    <col min="10767" max="10767" width="10.28515625" style="3" hidden="1"/>
    <col min="10768" max="10768" width="9.28515625" style="3" hidden="1"/>
    <col min="10769" max="10769" width="11.7109375" style="3" hidden="1"/>
    <col min="10770" max="11007" width="9.28515625" style="3" hidden="1"/>
    <col min="11008" max="11008" width="17.28515625" style="3" hidden="1"/>
    <col min="11009" max="11009" width="6.28515625" style="3" hidden="1"/>
    <col min="11010" max="11011" width="1.7109375" style="3" hidden="1"/>
    <col min="11012" max="11012" width="20.7109375" style="3" hidden="1"/>
    <col min="11013" max="11013" width="1.7109375" style="3" hidden="1"/>
    <col min="11014" max="11014" width="5.7109375" style="3" hidden="1"/>
    <col min="11015" max="11015" width="3.28515625" style="3" hidden="1"/>
    <col min="11016" max="11016" width="11.7109375" style="3" hidden="1"/>
    <col min="11017" max="11017" width="1.7109375" style="3" hidden="1"/>
    <col min="11018" max="11018" width="7.7109375" style="3" hidden="1"/>
    <col min="11019" max="11019" width="3.28515625" style="3" hidden="1"/>
    <col min="11020" max="11020" width="11" style="3" hidden="1"/>
    <col min="11021" max="11021" width="1.7109375" style="3" hidden="1"/>
    <col min="11022" max="11022" width="14.7109375" style="3" hidden="1"/>
    <col min="11023" max="11023" width="10.28515625" style="3" hidden="1"/>
    <col min="11024" max="11024" width="9.28515625" style="3" hidden="1"/>
    <col min="11025" max="11025" width="11.7109375" style="3" hidden="1"/>
    <col min="11026" max="11263" width="9.28515625" style="3" hidden="1"/>
    <col min="11264" max="11264" width="17.28515625" style="3" hidden="1"/>
    <col min="11265" max="11265" width="6.28515625" style="3" hidden="1"/>
    <col min="11266" max="11267" width="1.7109375" style="3" hidden="1"/>
    <col min="11268" max="11268" width="20.7109375" style="3" hidden="1"/>
    <col min="11269" max="11269" width="1.7109375" style="3" hidden="1"/>
    <col min="11270" max="11270" width="5.7109375" style="3" hidden="1"/>
    <col min="11271" max="11271" width="3.28515625" style="3" hidden="1"/>
    <col min="11272" max="11272" width="11.7109375" style="3" hidden="1"/>
    <col min="11273" max="11273" width="1.7109375" style="3" hidden="1"/>
    <col min="11274" max="11274" width="7.7109375" style="3" hidden="1"/>
    <col min="11275" max="11275" width="3.28515625" style="3" hidden="1"/>
    <col min="11276" max="11276" width="11" style="3" hidden="1"/>
    <col min="11277" max="11277" width="1.7109375" style="3" hidden="1"/>
    <col min="11278" max="11278" width="14.7109375" style="3" hidden="1"/>
    <col min="11279" max="11279" width="10.28515625" style="3" hidden="1"/>
    <col min="11280" max="11280" width="9.28515625" style="3" hidden="1"/>
    <col min="11281" max="11281" width="11.7109375" style="3" hidden="1"/>
    <col min="11282" max="11519" width="9.28515625" style="3" hidden="1"/>
    <col min="11520" max="11520" width="17.28515625" style="3" hidden="1"/>
    <col min="11521" max="11521" width="6.28515625" style="3" hidden="1"/>
    <col min="11522" max="11523" width="1.7109375" style="3" hidden="1"/>
    <col min="11524" max="11524" width="20.7109375" style="3" hidden="1"/>
    <col min="11525" max="11525" width="1.7109375" style="3" hidden="1"/>
    <col min="11526" max="11526" width="5.7109375" style="3" hidden="1"/>
    <col min="11527" max="11527" width="3.28515625" style="3" hidden="1"/>
    <col min="11528" max="11528" width="11.7109375" style="3" hidden="1"/>
    <col min="11529" max="11529" width="1.7109375" style="3" hidden="1"/>
    <col min="11530" max="11530" width="7.7109375" style="3" hidden="1"/>
    <col min="11531" max="11531" width="3.28515625" style="3" hidden="1"/>
    <col min="11532" max="11532" width="11" style="3" hidden="1"/>
    <col min="11533" max="11533" width="1.7109375" style="3" hidden="1"/>
    <col min="11534" max="11534" width="14.7109375" style="3" hidden="1"/>
    <col min="11535" max="11535" width="10.28515625" style="3" hidden="1"/>
    <col min="11536" max="11536" width="9.28515625" style="3" hidden="1"/>
    <col min="11537" max="11537" width="11.7109375" style="3" hidden="1"/>
    <col min="11538" max="11775" width="9.28515625" style="3" hidden="1"/>
    <col min="11776" max="11776" width="17.28515625" style="3" hidden="1"/>
    <col min="11777" max="11777" width="6.28515625" style="3" hidden="1"/>
    <col min="11778" max="11779" width="1.7109375" style="3" hidden="1"/>
    <col min="11780" max="11780" width="20.7109375" style="3" hidden="1"/>
    <col min="11781" max="11781" width="1.7109375" style="3" hidden="1"/>
    <col min="11782" max="11782" width="5.7109375" style="3" hidden="1"/>
    <col min="11783" max="11783" width="3.28515625" style="3" hidden="1"/>
    <col min="11784" max="11784" width="11.7109375" style="3" hidden="1"/>
    <col min="11785" max="11785" width="1.7109375" style="3" hidden="1"/>
    <col min="11786" max="11786" width="7.7109375" style="3" hidden="1"/>
    <col min="11787" max="11787" width="3.28515625" style="3" hidden="1"/>
    <col min="11788" max="11788" width="11" style="3" hidden="1"/>
    <col min="11789" max="11789" width="1.7109375" style="3" hidden="1"/>
    <col min="11790" max="11790" width="14.7109375" style="3" hidden="1"/>
    <col min="11791" max="11791" width="10.28515625" style="3" hidden="1"/>
    <col min="11792" max="11792" width="9.28515625" style="3" hidden="1"/>
    <col min="11793" max="11793" width="11.7109375" style="3" hidden="1"/>
    <col min="11794" max="12031" width="9.28515625" style="3" hidden="1"/>
    <col min="12032" max="12032" width="17.28515625" style="3" hidden="1"/>
    <col min="12033" max="12033" width="6.28515625" style="3" hidden="1"/>
    <col min="12034" max="12035" width="1.7109375" style="3" hidden="1"/>
    <col min="12036" max="12036" width="20.7109375" style="3" hidden="1"/>
    <col min="12037" max="12037" width="1.7109375" style="3" hidden="1"/>
    <col min="12038" max="12038" width="5.7109375" style="3" hidden="1"/>
    <col min="12039" max="12039" width="3.28515625" style="3" hidden="1"/>
    <col min="12040" max="12040" width="11.7109375" style="3" hidden="1"/>
    <col min="12041" max="12041" width="1.7109375" style="3" hidden="1"/>
    <col min="12042" max="12042" width="7.7109375" style="3" hidden="1"/>
    <col min="12043" max="12043" width="3.28515625" style="3" hidden="1"/>
    <col min="12044" max="12044" width="11" style="3" hidden="1"/>
    <col min="12045" max="12045" width="1.7109375" style="3" hidden="1"/>
    <col min="12046" max="12046" width="14.7109375" style="3" hidden="1"/>
    <col min="12047" max="12047" width="10.28515625" style="3" hidden="1"/>
    <col min="12048" max="12048" width="9.28515625" style="3" hidden="1"/>
    <col min="12049" max="12049" width="11.7109375" style="3" hidden="1"/>
    <col min="12050" max="12287" width="9.28515625" style="3" hidden="1"/>
    <col min="12288" max="12288" width="17.28515625" style="3" hidden="1"/>
    <col min="12289" max="12289" width="6.28515625" style="3" hidden="1"/>
    <col min="12290" max="12291" width="1.7109375" style="3" hidden="1"/>
    <col min="12292" max="12292" width="20.7109375" style="3" hidden="1"/>
    <col min="12293" max="12293" width="1.7109375" style="3" hidden="1"/>
    <col min="12294" max="12294" width="5.7109375" style="3" hidden="1"/>
    <col min="12295" max="12295" width="3.28515625" style="3" hidden="1"/>
    <col min="12296" max="12296" width="11.7109375" style="3" hidden="1"/>
    <col min="12297" max="12297" width="1.7109375" style="3" hidden="1"/>
    <col min="12298" max="12298" width="7.7109375" style="3" hidden="1"/>
    <col min="12299" max="12299" width="3.28515625" style="3" hidden="1"/>
    <col min="12300" max="12300" width="11" style="3" hidden="1"/>
    <col min="12301" max="12301" width="1.7109375" style="3" hidden="1"/>
    <col min="12302" max="12302" width="14.7109375" style="3" hidden="1"/>
    <col min="12303" max="12303" width="10.28515625" style="3" hidden="1"/>
    <col min="12304" max="12304" width="9.28515625" style="3" hidden="1"/>
    <col min="12305" max="12305" width="11.7109375" style="3" hidden="1"/>
    <col min="12306" max="12543" width="9.28515625" style="3" hidden="1"/>
    <col min="12544" max="12544" width="17.28515625" style="3" hidden="1"/>
    <col min="12545" max="12545" width="6.28515625" style="3" hidden="1"/>
    <col min="12546" max="12547" width="1.7109375" style="3" hidden="1"/>
    <col min="12548" max="12548" width="20.7109375" style="3" hidden="1"/>
    <col min="12549" max="12549" width="1.7109375" style="3" hidden="1"/>
    <col min="12550" max="12550" width="5.7109375" style="3" hidden="1"/>
    <col min="12551" max="12551" width="3.28515625" style="3" hidden="1"/>
    <col min="12552" max="12552" width="11.7109375" style="3" hidden="1"/>
    <col min="12553" max="12553" width="1.7109375" style="3" hidden="1"/>
    <col min="12554" max="12554" width="7.7109375" style="3" hidden="1"/>
    <col min="12555" max="12555" width="3.28515625" style="3" hidden="1"/>
    <col min="12556" max="12556" width="11" style="3" hidden="1"/>
    <col min="12557" max="12557" width="1.7109375" style="3" hidden="1"/>
    <col min="12558" max="12558" width="14.7109375" style="3" hidden="1"/>
    <col min="12559" max="12559" width="10.28515625" style="3" hidden="1"/>
    <col min="12560" max="12560" width="9.28515625" style="3" hidden="1"/>
    <col min="12561" max="12561" width="11.7109375" style="3" hidden="1"/>
    <col min="12562" max="12799" width="9.28515625" style="3" hidden="1"/>
    <col min="12800" max="12800" width="17.28515625" style="3" hidden="1"/>
    <col min="12801" max="12801" width="6.28515625" style="3" hidden="1"/>
    <col min="12802" max="12803" width="1.7109375" style="3" hidden="1"/>
    <col min="12804" max="12804" width="20.7109375" style="3" hidden="1"/>
    <col min="12805" max="12805" width="1.7109375" style="3" hidden="1"/>
    <col min="12806" max="12806" width="5.7109375" style="3" hidden="1"/>
    <col min="12807" max="12807" width="3.28515625" style="3" hidden="1"/>
    <col min="12808" max="12808" width="11.7109375" style="3" hidden="1"/>
    <col min="12809" max="12809" width="1.7109375" style="3" hidden="1"/>
    <col min="12810" max="12810" width="7.7109375" style="3" hidden="1"/>
    <col min="12811" max="12811" width="3.28515625" style="3" hidden="1"/>
    <col min="12812" max="12812" width="11" style="3" hidden="1"/>
    <col min="12813" max="12813" width="1.7109375" style="3" hidden="1"/>
    <col min="12814" max="12814" width="14.7109375" style="3" hidden="1"/>
    <col min="12815" max="12815" width="10.28515625" style="3" hidden="1"/>
    <col min="12816" max="12816" width="9.28515625" style="3" hidden="1"/>
    <col min="12817" max="12817" width="11.7109375" style="3" hidden="1"/>
    <col min="12818" max="13055" width="9.28515625" style="3" hidden="1"/>
    <col min="13056" max="13056" width="17.28515625" style="3" hidden="1"/>
    <col min="13057" max="13057" width="6.28515625" style="3" hidden="1"/>
    <col min="13058" max="13059" width="1.7109375" style="3" hidden="1"/>
    <col min="13060" max="13060" width="20.7109375" style="3" hidden="1"/>
    <col min="13061" max="13061" width="1.7109375" style="3" hidden="1"/>
    <col min="13062" max="13062" width="5.7109375" style="3" hidden="1"/>
    <col min="13063" max="13063" width="3.28515625" style="3" hidden="1"/>
    <col min="13064" max="13064" width="11.7109375" style="3" hidden="1"/>
    <col min="13065" max="13065" width="1.7109375" style="3" hidden="1"/>
    <col min="13066" max="13066" width="7.7109375" style="3" hidden="1"/>
    <col min="13067" max="13067" width="3.28515625" style="3" hidden="1"/>
    <col min="13068" max="13068" width="11" style="3" hidden="1"/>
    <col min="13069" max="13069" width="1.7109375" style="3" hidden="1"/>
    <col min="13070" max="13070" width="14.7109375" style="3" hidden="1"/>
    <col min="13071" max="13071" width="10.28515625" style="3" hidden="1"/>
    <col min="13072" max="13072" width="9.28515625" style="3" hidden="1"/>
    <col min="13073" max="13073" width="11.7109375" style="3" hidden="1"/>
    <col min="13074" max="13311" width="9.28515625" style="3" hidden="1"/>
    <col min="13312" max="13312" width="17.28515625" style="3" hidden="1"/>
    <col min="13313" max="13313" width="6.28515625" style="3" hidden="1"/>
    <col min="13314" max="13315" width="1.7109375" style="3" hidden="1"/>
    <col min="13316" max="13316" width="20.7109375" style="3" hidden="1"/>
    <col min="13317" max="13317" width="1.7109375" style="3" hidden="1"/>
    <col min="13318" max="13318" width="5.7109375" style="3" hidden="1"/>
    <col min="13319" max="13319" width="3.28515625" style="3" hidden="1"/>
    <col min="13320" max="13320" width="11.7109375" style="3" hidden="1"/>
    <col min="13321" max="13321" width="1.7109375" style="3" hidden="1"/>
    <col min="13322" max="13322" width="7.7109375" style="3" hidden="1"/>
    <col min="13323" max="13323" width="3.28515625" style="3" hidden="1"/>
    <col min="13324" max="13324" width="11" style="3" hidden="1"/>
    <col min="13325" max="13325" width="1.7109375" style="3" hidden="1"/>
    <col min="13326" max="13326" width="14.7109375" style="3" hidden="1"/>
    <col min="13327" max="13327" width="10.28515625" style="3" hidden="1"/>
    <col min="13328" max="13328" width="9.28515625" style="3" hidden="1"/>
    <col min="13329" max="13329" width="11.7109375" style="3" hidden="1"/>
    <col min="13330" max="13567" width="9.28515625" style="3" hidden="1"/>
    <col min="13568" max="13568" width="17.28515625" style="3" hidden="1"/>
    <col min="13569" max="13569" width="6.28515625" style="3" hidden="1"/>
    <col min="13570" max="13571" width="1.7109375" style="3" hidden="1"/>
    <col min="13572" max="13572" width="20.7109375" style="3" hidden="1"/>
    <col min="13573" max="13573" width="1.7109375" style="3" hidden="1"/>
    <col min="13574" max="13574" width="5.7109375" style="3" hidden="1"/>
    <col min="13575" max="13575" width="3.28515625" style="3" hidden="1"/>
    <col min="13576" max="13576" width="11.7109375" style="3" hidden="1"/>
    <col min="13577" max="13577" width="1.7109375" style="3" hidden="1"/>
    <col min="13578" max="13578" width="7.7109375" style="3" hidden="1"/>
    <col min="13579" max="13579" width="3.28515625" style="3" hidden="1"/>
    <col min="13580" max="13580" width="11" style="3" hidden="1"/>
    <col min="13581" max="13581" width="1.7109375" style="3" hidden="1"/>
    <col min="13582" max="13582" width="14.7109375" style="3" hidden="1"/>
    <col min="13583" max="13583" width="10.28515625" style="3" hidden="1"/>
    <col min="13584" max="13584" width="9.28515625" style="3" hidden="1"/>
    <col min="13585" max="13585" width="11.7109375" style="3" hidden="1"/>
    <col min="13586" max="13823" width="9.28515625" style="3" hidden="1"/>
    <col min="13824" max="13824" width="17.28515625" style="3" hidden="1"/>
    <col min="13825" max="13825" width="6.28515625" style="3" hidden="1"/>
    <col min="13826" max="13827" width="1.7109375" style="3" hidden="1"/>
    <col min="13828" max="13828" width="20.7109375" style="3" hidden="1"/>
    <col min="13829" max="13829" width="1.7109375" style="3" hidden="1"/>
    <col min="13830" max="13830" width="5.7109375" style="3" hidden="1"/>
    <col min="13831" max="13831" width="3.28515625" style="3" hidden="1"/>
    <col min="13832" max="13832" width="11.7109375" style="3" hidden="1"/>
    <col min="13833" max="13833" width="1.7109375" style="3" hidden="1"/>
    <col min="13834" max="13834" width="7.7109375" style="3" hidden="1"/>
    <col min="13835" max="13835" width="3.28515625" style="3" hidden="1"/>
    <col min="13836" max="13836" width="11" style="3" hidden="1"/>
    <col min="13837" max="13837" width="1.7109375" style="3" hidden="1"/>
    <col min="13838" max="13838" width="14.7109375" style="3" hidden="1"/>
    <col min="13839" max="13839" width="10.28515625" style="3" hidden="1"/>
    <col min="13840" max="13840" width="9.28515625" style="3" hidden="1"/>
    <col min="13841" max="13841" width="11.7109375" style="3" hidden="1"/>
    <col min="13842" max="14079" width="9.28515625" style="3" hidden="1"/>
    <col min="14080" max="14080" width="17.28515625" style="3" hidden="1"/>
    <col min="14081" max="14081" width="6.28515625" style="3" hidden="1"/>
    <col min="14082" max="14083" width="1.7109375" style="3" hidden="1"/>
    <col min="14084" max="14084" width="20.7109375" style="3" hidden="1"/>
    <col min="14085" max="14085" width="1.7109375" style="3" hidden="1"/>
    <col min="14086" max="14086" width="5.7109375" style="3" hidden="1"/>
    <col min="14087" max="14087" width="3.28515625" style="3" hidden="1"/>
    <col min="14088" max="14088" width="11.7109375" style="3" hidden="1"/>
    <col min="14089" max="14089" width="1.7109375" style="3" hidden="1"/>
    <col min="14090" max="14090" width="7.7109375" style="3" hidden="1"/>
    <col min="14091" max="14091" width="3.28515625" style="3" hidden="1"/>
    <col min="14092" max="14092" width="11" style="3" hidden="1"/>
    <col min="14093" max="14093" width="1.7109375" style="3" hidden="1"/>
    <col min="14094" max="14094" width="14.7109375" style="3" hidden="1"/>
    <col min="14095" max="14095" width="10.28515625" style="3" hidden="1"/>
    <col min="14096" max="14096" width="9.28515625" style="3" hidden="1"/>
    <col min="14097" max="14097" width="11.7109375" style="3" hidden="1"/>
    <col min="14098" max="14335" width="9.28515625" style="3" hidden="1"/>
    <col min="14336" max="14336" width="17.28515625" style="3" hidden="1"/>
    <col min="14337" max="14337" width="6.28515625" style="3" hidden="1"/>
    <col min="14338" max="14339" width="1.7109375" style="3" hidden="1"/>
    <col min="14340" max="14340" width="20.7109375" style="3" hidden="1"/>
    <col min="14341" max="14341" width="1.7109375" style="3" hidden="1"/>
    <col min="14342" max="14342" width="5.7109375" style="3" hidden="1"/>
    <col min="14343" max="14343" width="3.28515625" style="3" hidden="1"/>
    <col min="14344" max="14344" width="11.7109375" style="3" hidden="1"/>
    <col min="14345" max="14345" width="1.7109375" style="3" hidden="1"/>
    <col min="14346" max="14346" width="7.7109375" style="3" hidden="1"/>
    <col min="14347" max="14347" width="3.28515625" style="3" hidden="1"/>
    <col min="14348" max="14348" width="11" style="3" hidden="1"/>
    <col min="14349" max="14349" width="1.7109375" style="3" hidden="1"/>
    <col min="14350" max="14350" width="14.7109375" style="3" hidden="1"/>
    <col min="14351" max="14351" width="10.28515625" style="3" hidden="1"/>
    <col min="14352" max="14352" width="9.28515625" style="3" hidden="1"/>
    <col min="14353" max="14353" width="11.7109375" style="3" hidden="1"/>
    <col min="14354" max="14591" width="9.28515625" style="3" hidden="1"/>
    <col min="14592" max="14592" width="17.28515625" style="3" hidden="1"/>
    <col min="14593" max="14593" width="6.28515625" style="3" hidden="1"/>
    <col min="14594" max="14595" width="1.7109375" style="3" hidden="1"/>
    <col min="14596" max="14596" width="20.7109375" style="3" hidden="1"/>
    <col min="14597" max="14597" width="1.7109375" style="3" hidden="1"/>
    <col min="14598" max="14598" width="5.7109375" style="3" hidden="1"/>
    <col min="14599" max="14599" width="3.28515625" style="3" hidden="1"/>
    <col min="14600" max="14600" width="11.7109375" style="3" hidden="1"/>
    <col min="14601" max="14601" width="1.7109375" style="3" hidden="1"/>
    <col min="14602" max="14602" width="7.7109375" style="3" hidden="1"/>
    <col min="14603" max="14603" width="3.28515625" style="3" hidden="1"/>
    <col min="14604" max="14604" width="11" style="3" hidden="1"/>
    <col min="14605" max="14605" width="1.7109375" style="3" hidden="1"/>
    <col min="14606" max="14606" width="14.7109375" style="3" hidden="1"/>
    <col min="14607" max="14607" width="10.28515625" style="3" hidden="1"/>
    <col min="14608" max="14608" width="9.28515625" style="3" hidden="1"/>
    <col min="14609" max="14609" width="11.7109375" style="3" hidden="1"/>
    <col min="14610" max="14847" width="9.28515625" style="3" hidden="1"/>
    <col min="14848" max="14848" width="17.28515625" style="3" hidden="1"/>
    <col min="14849" max="14849" width="6.28515625" style="3" hidden="1"/>
    <col min="14850" max="14851" width="1.7109375" style="3" hidden="1"/>
    <col min="14852" max="14852" width="20.7109375" style="3" hidden="1"/>
    <col min="14853" max="14853" width="1.7109375" style="3" hidden="1"/>
    <col min="14854" max="14854" width="5.7109375" style="3" hidden="1"/>
    <col min="14855" max="14855" width="3.28515625" style="3" hidden="1"/>
    <col min="14856" max="14856" width="11.7109375" style="3" hidden="1"/>
    <col min="14857" max="14857" width="1.7109375" style="3" hidden="1"/>
    <col min="14858" max="14858" width="7.7109375" style="3" hidden="1"/>
    <col min="14859" max="14859" width="3.28515625" style="3" hidden="1"/>
    <col min="14860" max="14860" width="11" style="3" hidden="1"/>
    <col min="14861" max="14861" width="1.7109375" style="3" hidden="1"/>
    <col min="14862" max="14862" width="14.7109375" style="3" hidden="1"/>
    <col min="14863" max="14863" width="10.28515625" style="3" hidden="1"/>
    <col min="14864" max="14864" width="9.28515625" style="3" hidden="1"/>
    <col min="14865" max="14865" width="11.7109375" style="3" hidden="1"/>
    <col min="14866" max="15103" width="9.28515625" style="3" hidden="1"/>
    <col min="15104" max="15104" width="17.28515625" style="3" hidden="1"/>
    <col min="15105" max="15105" width="6.28515625" style="3" hidden="1"/>
    <col min="15106" max="15107" width="1.7109375" style="3" hidden="1"/>
    <col min="15108" max="15108" width="20.7109375" style="3" hidden="1"/>
    <col min="15109" max="15109" width="1.7109375" style="3" hidden="1"/>
    <col min="15110" max="15110" width="5.7109375" style="3" hidden="1"/>
    <col min="15111" max="15111" width="3.28515625" style="3" hidden="1"/>
    <col min="15112" max="15112" width="11.7109375" style="3" hidden="1"/>
    <col min="15113" max="15113" width="1.7109375" style="3" hidden="1"/>
    <col min="15114" max="15114" width="7.7109375" style="3" hidden="1"/>
    <col min="15115" max="15115" width="3.28515625" style="3" hidden="1"/>
    <col min="15116" max="15116" width="11" style="3" hidden="1"/>
    <col min="15117" max="15117" width="1.7109375" style="3" hidden="1"/>
    <col min="15118" max="15118" width="14.7109375" style="3" hidden="1"/>
    <col min="15119" max="15119" width="10.28515625" style="3" hidden="1"/>
    <col min="15120" max="15120" width="9.28515625" style="3" hidden="1"/>
    <col min="15121" max="15121" width="11.7109375" style="3" hidden="1"/>
    <col min="15122" max="15359" width="9.28515625" style="3" hidden="1"/>
    <col min="15360" max="15360" width="17.28515625" style="3" hidden="1"/>
    <col min="15361" max="15361" width="6.28515625" style="3" hidden="1"/>
    <col min="15362" max="15363" width="1.7109375" style="3" hidden="1"/>
    <col min="15364" max="15364" width="20.7109375" style="3" hidden="1"/>
    <col min="15365" max="15365" width="1.7109375" style="3" hidden="1"/>
    <col min="15366" max="15366" width="5.7109375" style="3" hidden="1"/>
    <col min="15367" max="15367" width="3.28515625" style="3" hidden="1"/>
    <col min="15368" max="15368" width="11.7109375" style="3" hidden="1"/>
    <col min="15369" max="15369" width="1.7109375" style="3" hidden="1"/>
    <col min="15370" max="15370" width="7.7109375" style="3" hidden="1"/>
    <col min="15371" max="15371" width="3.28515625" style="3" hidden="1"/>
    <col min="15372" max="15372" width="11" style="3" hidden="1"/>
    <col min="15373" max="15373" width="1.7109375" style="3" hidden="1"/>
    <col min="15374" max="15374" width="14.7109375" style="3" hidden="1"/>
    <col min="15375" max="15375" width="10.28515625" style="3" hidden="1"/>
    <col min="15376" max="15376" width="9.28515625" style="3" hidden="1"/>
    <col min="15377" max="15377" width="11.7109375" style="3" hidden="1"/>
    <col min="15378" max="15615" width="9.28515625" style="3" hidden="1"/>
    <col min="15616" max="15616" width="17.28515625" style="3" hidden="1"/>
    <col min="15617" max="15617" width="6.28515625" style="3" hidden="1"/>
    <col min="15618" max="15619" width="1.7109375" style="3" hidden="1"/>
    <col min="15620" max="15620" width="20.7109375" style="3" hidden="1"/>
    <col min="15621" max="15621" width="1.7109375" style="3" hidden="1"/>
    <col min="15622" max="15622" width="5.7109375" style="3" hidden="1"/>
    <col min="15623" max="15623" width="3.28515625" style="3" hidden="1"/>
    <col min="15624" max="15624" width="11.7109375" style="3" hidden="1"/>
    <col min="15625" max="15625" width="1.7109375" style="3" hidden="1"/>
    <col min="15626" max="15626" width="7.7109375" style="3" hidden="1"/>
    <col min="15627" max="15627" width="3.28515625" style="3" hidden="1"/>
    <col min="15628" max="15628" width="11" style="3" hidden="1"/>
    <col min="15629" max="15629" width="1.7109375" style="3" hidden="1"/>
    <col min="15630" max="15630" width="14.7109375" style="3" hidden="1"/>
    <col min="15631" max="15631" width="10.28515625" style="3" hidden="1"/>
    <col min="15632" max="15632" width="9.28515625" style="3" hidden="1"/>
    <col min="15633" max="15633" width="11.7109375" style="3" hidden="1"/>
    <col min="15634" max="15871" width="9.28515625" style="3" hidden="1"/>
    <col min="15872" max="15872" width="17.28515625" style="3" hidden="1"/>
    <col min="15873" max="15873" width="6.28515625" style="3" hidden="1"/>
    <col min="15874" max="15875" width="1.7109375" style="3" hidden="1"/>
    <col min="15876" max="15876" width="20.7109375" style="3" hidden="1"/>
    <col min="15877" max="15877" width="1.7109375" style="3" hidden="1"/>
    <col min="15878" max="15878" width="5.7109375" style="3" hidden="1"/>
    <col min="15879" max="15879" width="3.28515625" style="3" hidden="1"/>
    <col min="15880" max="15880" width="11.7109375" style="3" hidden="1"/>
    <col min="15881" max="15881" width="1.7109375" style="3" hidden="1"/>
    <col min="15882" max="15882" width="7.7109375" style="3" hidden="1"/>
    <col min="15883" max="15883" width="3.28515625" style="3" hidden="1"/>
    <col min="15884" max="15884" width="11" style="3" hidden="1"/>
    <col min="15885" max="15885" width="1.7109375" style="3" hidden="1"/>
    <col min="15886" max="15886" width="14.7109375" style="3" hidden="1"/>
    <col min="15887" max="15887" width="10.28515625" style="3" hidden="1"/>
    <col min="15888" max="15888" width="9.28515625" style="3" hidden="1"/>
    <col min="15889" max="15889" width="11.7109375" style="3" hidden="1"/>
    <col min="15890" max="16127" width="9.28515625" style="3" hidden="1"/>
    <col min="16128" max="16128" width="17.28515625" style="3" hidden="1"/>
    <col min="16129" max="16129" width="6.28515625" style="3" hidden="1"/>
    <col min="16130" max="16131" width="1.7109375" style="3" hidden="1"/>
    <col min="16132" max="16132" width="20.7109375" style="3" hidden="1"/>
    <col min="16133" max="16133" width="1.7109375" style="3" hidden="1"/>
    <col min="16134" max="16134" width="5.7109375" style="3" hidden="1"/>
    <col min="16135" max="16135" width="3.28515625" style="3" hidden="1"/>
    <col min="16136" max="16136" width="11.7109375" style="3" hidden="1"/>
    <col min="16137" max="16137" width="1.7109375" style="3" hidden="1"/>
    <col min="16138" max="16138" width="7.7109375" style="3" hidden="1"/>
    <col min="16139" max="16139" width="3.28515625" style="3" hidden="1"/>
    <col min="16140" max="16140" width="11" style="3" hidden="1"/>
    <col min="16141" max="16141" width="1.7109375" style="3" hidden="1"/>
    <col min="16142" max="16142" width="14.7109375" style="3" hidden="1"/>
    <col min="16143" max="16143" width="10.28515625" style="3" hidden="1"/>
    <col min="16144" max="16144" width="9.28515625" style="3" hidden="1"/>
    <col min="16145" max="16145" width="11.7109375" style="3" hidden="1"/>
    <col min="16146" max="16383" width="9.28515625" style="3" hidden="1"/>
    <col min="16384" max="16384" width="0" style="3" hidden="1"/>
  </cols>
  <sheetData>
    <row r="1" spans="1:17" ht="5.0999999999999996" customHeight="1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4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</row>
    <row r="3" spans="1:17" ht="15" customHeight="1" x14ac:dyDescent="0.2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5"/>
      <c r="Q3" s="5"/>
    </row>
    <row r="4" spans="1:17" ht="15" customHeight="1" x14ac:dyDescent="0.25">
      <c r="A4" s="237" t="s">
        <v>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8"/>
      <c r="Q4" s="8"/>
    </row>
    <row r="5" spans="1:17" ht="15" x14ac:dyDescent="0.25">
      <c r="A5" s="254" t="s">
        <v>2</v>
      </c>
      <c r="B5" s="255"/>
      <c r="C5" s="255"/>
      <c r="D5" s="255"/>
      <c r="E5" s="255"/>
      <c r="F5" s="255"/>
      <c r="G5" s="255"/>
      <c r="H5" s="1">
        <v>23</v>
      </c>
      <c r="I5" s="256" t="s">
        <v>3</v>
      </c>
      <c r="J5" s="255"/>
      <c r="K5" s="255"/>
      <c r="L5" s="1">
        <f>IF(H5&gt;0, H5, " ")</f>
        <v>23</v>
      </c>
      <c r="M5" s="9"/>
      <c r="N5" s="10"/>
      <c r="O5" s="10"/>
    </row>
    <row r="6" spans="1:17" ht="6" customHeight="1" thickBot="1" x14ac:dyDescent="0.25">
      <c r="A6" s="3"/>
      <c r="B6" s="3"/>
      <c r="C6" s="3"/>
      <c r="D6" s="3"/>
      <c r="E6" s="3"/>
      <c r="F6" s="3"/>
      <c r="G6" s="3"/>
      <c r="H6" s="11"/>
      <c r="I6" s="11"/>
      <c r="J6" s="3"/>
      <c r="K6" s="12"/>
      <c r="L6" s="13"/>
      <c r="M6" s="13"/>
      <c r="N6" s="12"/>
      <c r="O6" s="12"/>
    </row>
    <row r="7" spans="1:17" x14ac:dyDescent="0.2">
      <c r="A7" s="14" t="s">
        <v>4</v>
      </c>
      <c r="B7" s="2"/>
      <c r="C7" s="2"/>
      <c r="D7" s="2"/>
      <c r="E7" s="2"/>
      <c r="F7" s="2"/>
      <c r="G7" s="2"/>
      <c r="H7" s="3"/>
      <c r="I7" s="3"/>
      <c r="J7" s="15"/>
      <c r="K7" s="16" t="s">
        <v>5</v>
      </c>
      <c r="L7" s="2"/>
      <c r="M7" s="2"/>
      <c r="N7" s="17"/>
      <c r="O7" s="17"/>
    </row>
    <row r="8" spans="1:17" ht="12.75" customHeight="1" thickBot="1" x14ac:dyDescent="0.25">
      <c r="A8" s="257" t="s">
        <v>6</v>
      </c>
      <c r="B8" s="258"/>
      <c r="C8" s="258"/>
      <c r="D8" s="258"/>
      <c r="E8" s="258"/>
      <c r="F8" s="258"/>
      <c r="G8" s="258"/>
      <c r="H8" s="258"/>
      <c r="I8" s="258"/>
      <c r="J8" s="259"/>
      <c r="K8" s="260">
        <v>123</v>
      </c>
      <c r="L8" s="261"/>
      <c r="M8" s="261"/>
      <c r="N8" s="262"/>
      <c r="O8" s="262"/>
    </row>
    <row r="9" spans="1:17" ht="5.2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12"/>
      <c r="L9" s="3"/>
      <c r="M9" s="3"/>
      <c r="N9" s="12"/>
      <c r="O9" s="12"/>
    </row>
    <row r="10" spans="1:17" s="19" customFormat="1" ht="13.5" customHeight="1" x14ac:dyDescent="0.25">
      <c r="A10" s="18" t="s">
        <v>7</v>
      </c>
      <c r="K10" s="20"/>
      <c r="N10" s="20"/>
      <c r="O10" s="20"/>
    </row>
    <row r="11" spans="1:17" ht="15" thickBot="1" x14ac:dyDescent="0.25">
      <c r="A11" s="21" t="s">
        <v>8</v>
      </c>
      <c r="B11" s="22"/>
      <c r="C11" s="22"/>
      <c r="D11" s="3"/>
      <c r="E11" s="3"/>
      <c r="F11" s="3"/>
      <c r="G11" s="3"/>
      <c r="H11" s="3"/>
      <c r="I11" s="3"/>
      <c r="J11" s="3"/>
      <c r="K11" s="12"/>
      <c r="L11" s="3"/>
      <c r="M11" s="3"/>
      <c r="N11" s="12"/>
      <c r="O11" s="12"/>
    </row>
    <row r="12" spans="1:17" ht="12" customHeight="1" thickTop="1" thickBot="1" x14ac:dyDescent="0.25">
      <c r="A12" s="246" t="s">
        <v>9</v>
      </c>
      <c r="B12" s="247"/>
      <c r="C12" s="248"/>
      <c r="D12" s="23"/>
      <c r="E12" s="24" t="s">
        <v>10</v>
      </c>
      <c r="F12" s="25"/>
      <c r="G12" s="246" t="s">
        <v>11</v>
      </c>
      <c r="H12" s="249"/>
      <c r="I12" s="250"/>
      <c r="J12" s="25"/>
      <c r="K12" s="251" t="s">
        <v>12</v>
      </c>
      <c r="L12" s="252"/>
      <c r="M12" s="253"/>
      <c r="N12" s="26"/>
      <c r="O12" s="27" t="s">
        <v>13</v>
      </c>
    </row>
    <row r="13" spans="1:17" ht="12.75" customHeight="1" thickTop="1" x14ac:dyDescent="0.2">
      <c r="A13" s="267" t="s">
        <v>14</v>
      </c>
      <c r="B13" s="268"/>
      <c r="C13" s="269"/>
      <c r="D13" s="3"/>
      <c r="E13" s="276" t="s">
        <v>15</v>
      </c>
      <c r="F13" s="28" t="s">
        <v>16</v>
      </c>
      <c r="G13" s="279" t="s">
        <v>17</v>
      </c>
      <c r="H13" s="280"/>
      <c r="I13" s="281"/>
      <c r="J13" s="28" t="s">
        <v>18</v>
      </c>
      <c r="K13" s="243" t="s">
        <v>19</v>
      </c>
      <c r="L13" s="287"/>
      <c r="M13" s="288"/>
      <c r="N13" s="29"/>
      <c r="O13" s="243" t="s">
        <v>20</v>
      </c>
    </row>
    <row r="14" spans="1:17" ht="10.5" customHeight="1" x14ac:dyDescent="0.2">
      <c r="A14" s="270"/>
      <c r="B14" s="271"/>
      <c r="C14" s="272"/>
      <c r="D14" s="3"/>
      <c r="E14" s="277"/>
      <c r="F14" s="28"/>
      <c r="G14" s="282"/>
      <c r="H14" s="271"/>
      <c r="I14" s="283"/>
      <c r="J14" s="28"/>
      <c r="K14" s="289"/>
      <c r="L14" s="290"/>
      <c r="M14" s="291"/>
      <c r="N14" s="29"/>
      <c r="O14" s="244"/>
    </row>
    <row r="15" spans="1:17" ht="10.5" customHeight="1" thickBot="1" x14ac:dyDescent="0.25">
      <c r="A15" s="273"/>
      <c r="B15" s="274"/>
      <c r="C15" s="275"/>
      <c r="D15" s="3"/>
      <c r="E15" s="278"/>
      <c r="F15" s="30"/>
      <c r="G15" s="284"/>
      <c r="H15" s="285"/>
      <c r="I15" s="286"/>
      <c r="J15" s="30"/>
      <c r="K15" s="292"/>
      <c r="L15" s="293"/>
      <c r="M15" s="294"/>
      <c r="N15" s="29"/>
      <c r="O15" s="245"/>
    </row>
    <row r="16" spans="1:17" ht="5.25" customHeight="1" thickTop="1" x14ac:dyDescent="0.2">
      <c r="A16" s="31"/>
      <c r="B16" s="3"/>
      <c r="C16" s="32"/>
      <c r="D16" s="3"/>
      <c r="E16" s="3"/>
      <c r="F16" s="3"/>
      <c r="G16" s="13"/>
      <c r="H16" s="3"/>
      <c r="I16" s="3"/>
      <c r="J16" s="3"/>
      <c r="K16" s="33"/>
      <c r="L16" s="32"/>
      <c r="M16" s="34"/>
      <c r="N16" s="12"/>
      <c r="O16" s="12"/>
    </row>
    <row r="17" spans="1:17" ht="15" customHeight="1" x14ac:dyDescent="0.2">
      <c r="A17" s="35" t="s">
        <v>21</v>
      </c>
      <c r="B17" s="36"/>
      <c r="C17" s="37"/>
      <c r="D17" s="8"/>
      <c r="E17" s="220">
        <v>5000000</v>
      </c>
      <c r="F17" s="8"/>
      <c r="G17" s="239" t="s">
        <v>22</v>
      </c>
      <c r="H17" s="240"/>
      <c r="I17" s="241"/>
      <c r="J17" s="8"/>
      <c r="K17" s="242">
        <f>IF(E17="","",E17-G18)</f>
        <v>4760000</v>
      </c>
      <c r="L17" s="228"/>
      <c r="M17" s="228"/>
      <c r="N17" s="38"/>
      <c r="O17" s="39"/>
      <c r="P17" s="8"/>
      <c r="Q17" s="8"/>
    </row>
    <row r="18" spans="1:17" ht="15" customHeight="1" x14ac:dyDescent="0.2">
      <c r="A18" s="40" t="s">
        <v>23</v>
      </c>
      <c r="B18" s="41"/>
      <c r="C18" s="42" t="s">
        <v>24</v>
      </c>
      <c r="D18" s="8"/>
      <c r="E18" s="221"/>
      <c r="F18" s="8"/>
      <c r="G18" s="229">
        <v>240000</v>
      </c>
      <c r="H18" s="230"/>
      <c r="I18" s="231"/>
      <c r="J18" s="8"/>
      <c r="K18" s="227"/>
      <c r="L18" s="228"/>
      <c r="M18" s="228"/>
      <c r="N18" s="43"/>
      <c r="O18" s="44"/>
      <c r="P18" s="8"/>
      <c r="Q18" s="8"/>
    </row>
    <row r="19" spans="1:17" ht="22.5" x14ac:dyDescent="0.2">
      <c r="A19" s="45" t="s">
        <v>25</v>
      </c>
      <c r="B19" s="46"/>
      <c r="C19" s="47"/>
      <c r="D19" s="13"/>
      <c r="E19" s="48"/>
      <c r="F19" s="49"/>
      <c r="G19" s="303"/>
      <c r="H19" s="304"/>
      <c r="I19" s="305"/>
      <c r="J19" s="49"/>
      <c r="K19" s="235" t="str">
        <f>IF(E19="","",E19-G19)</f>
        <v/>
      </c>
      <c r="L19" s="236"/>
      <c r="M19" s="236"/>
      <c r="N19" s="50"/>
      <c r="O19" s="50"/>
    </row>
    <row r="20" spans="1:17" ht="14.45" customHeight="1" x14ac:dyDescent="0.2">
      <c r="A20" s="51" t="s">
        <v>98</v>
      </c>
      <c r="B20" s="52"/>
      <c r="C20" s="53"/>
      <c r="D20" s="13"/>
      <c r="E20" s="170" t="s">
        <v>36</v>
      </c>
      <c r="F20" s="169"/>
      <c r="G20" s="311"/>
      <c r="H20" s="312"/>
      <c r="I20" s="313"/>
      <c r="J20" s="49"/>
      <c r="K20" s="308"/>
      <c r="L20" s="309"/>
      <c r="M20" s="310"/>
      <c r="N20" s="50"/>
      <c r="O20" s="50"/>
    </row>
    <row r="21" spans="1:17" ht="22.5" x14ac:dyDescent="0.2">
      <c r="A21" s="54" t="s">
        <v>99</v>
      </c>
      <c r="B21" s="55"/>
      <c r="C21" s="56"/>
      <c r="D21" s="13"/>
      <c r="E21" s="168">
        <v>125000</v>
      </c>
      <c r="F21" s="49"/>
      <c r="G21" s="314"/>
      <c r="H21" s="315"/>
      <c r="I21" s="316"/>
      <c r="J21" s="49"/>
      <c r="K21" s="306">
        <f>IF(E21="","",E21-G21)</f>
        <v>125000</v>
      </c>
      <c r="L21" s="307"/>
      <c r="M21" s="307"/>
      <c r="N21" s="57"/>
      <c r="O21" s="58"/>
    </row>
    <row r="22" spans="1:17" ht="12" customHeight="1" x14ac:dyDescent="0.2">
      <c r="A22" s="59"/>
      <c r="B22" s="13"/>
      <c r="C22" s="13"/>
      <c r="D22" s="13"/>
      <c r="E22" s="49"/>
      <c r="F22" s="49"/>
      <c r="G22" s="60"/>
      <c r="H22" s="61"/>
      <c r="I22" s="61"/>
      <c r="J22" s="49"/>
      <c r="K22" s="192">
        <f>SUM(K17:M21)</f>
        <v>4885000</v>
      </c>
      <c r="L22" s="301"/>
      <c r="M22" s="301"/>
      <c r="N22" s="50"/>
      <c r="O22" s="297">
        <f>K22/K64</f>
        <v>0.82670502623117281</v>
      </c>
      <c r="Q22" s="62"/>
    </row>
    <row r="23" spans="1:17" ht="12" customHeight="1" x14ac:dyDescent="0.2">
      <c r="A23" s="59"/>
      <c r="B23" s="13"/>
      <c r="C23" s="13"/>
      <c r="D23" s="13"/>
      <c r="E23" s="49"/>
      <c r="F23" s="49"/>
      <c r="G23" s="61"/>
      <c r="H23" s="61"/>
      <c r="I23" s="63" t="s">
        <v>26</v>
      </c>
      <c r="J23" s="49"/>
      <c r="K23" s="192"/>
      <c r="L23" s="301"/>
      <c r="M23" s="301"/>
      <c r="N23" s="64"/>
      <c r="O23" s="298"/>
      <c r="Q23" s="65"/>
    </row>
    <row r="24" spans="1:17" ht="7.15" customHeight="1" thickBot="1" x14ac:dyDescent="0.25">
      <c r="A24" s="66"/>
      <c r="B24" s="13"/>
      <c r="C24" s="32"/>
      <c r="D24" s="13"/>
      <c r="E24" s="13"/>
      <c r="F24" s="13"/>
      <c r="G24" s="13"/>
      <c r="H24" s="13"/>
      <c r="I24" s="13"/>
      <c r="J24" s="13"/>
      <c r="K24" s="67"/>
      <c r="L24" s="13"/>
      <c r="M24" s="13"/>
      <c r="N24" s="67"/>
      <c r="O24" s="67"/>
    </row>
    <row r="25" spans="1:17" ht="12" customHeight="1" thickTop="1" thickBot="1" x14ac:dyDescent="0.25">
      <c r="A25" s="246" t="s">
        <v>9</v>
      </c>
      <c r="B25" s="247"/>
      <c r="C25" s="248"/>
      <c r="D25" s="23"/>
      <c r="E25" s="24" t="s">
        <v>10</v>
      </c>
      <c r="F25" s="25"/>
      <c r="G25" s="246" t="s">
        <v>11</v>
      </c>
      <c r="H25" s="249"/>
      <c r="I25" s="250"/>
      <c r="J25" s="25"/>
      <c r="K25" s="251" t="s">
        <v>12</v>
      </c>
      <c r="L25" s="252"/>
      <c r="M25" s="253"/>
      <c r="N25" s="26"/>
      <c r="O25" s="68" t="s">
        <v>13</v>
      </c>
    </row>
    <row r="26" spans="1:17" ht="12.75" customHeight="1" thickTop="1" x14ac:dyDescent="0.2">
      <c r="A26" s="267" t="s">
        <v>27</v>
      </c>
      <c r="B26" s="268"/>
      <c r="C26" s="269"/>
      <c r="D26" s="3"/>
      <c r="E26" s="276" t="s">
        <v>15</v>
      </c>
      <c r="F26" s="28" t="s">
        <v>16</v>
      </c>
      <c r="G26" s="279" t="s">
        <v>17</v>
      </c>
      <c r="H26" s="280"/>
      <c r="I26" s="281"/>
      <c r="J26" s="28" t="s">
        <v>18</v>
      </c>
      <c r="K26" s="243" t="s">
        <v>19</v>
      </c>
      <c r="L26" s="287"/>
      <c r="M26" s="288"/>
      <c r="N26" s="29"/>
      <c r="O26" s="243" t="s">
        <v>20</v>
      </c>
    </row>
    <row r="27" spans="1:17" ht="10.5" customHeight="1" x14ac:dyDescent="0.2">
      <c r="A27" s="270"/>
      <c r="B27" s="271"/>
      <c r="C27" s="272"/>
      <c r="D27" s="3"/>
      <c r="E27" s="277"/>
      <c r="F27" s="28"/>
      <c r="G27" s="282"/>
      <c r="H27" s="271"/>
      <c r="I27" s="283"/>
      <c r="J27" s="28"/>
      <c r="K27" s="289"/>
      <c r="L27" s="290"/>
      <c r="M27" s="291"/>
      <c r="N27" s="29"/>
      <c r="O27" s="244"/>
    </row>
    <row r="28" spans="1:17" ht="10.5" customHeight="1" thickBot="1" x14ac:dyDescent="0.25">
      <c r="A28" s="273"/>
      <c r="B28" s="274"/>
      <c r="C28" s="275"/>
      <c r="D28" s="3"/>
      <c r="E28" s="277"/>
      <c r="F28" s="30"/>
      <c r="G28" s="282"/>
      <c r="H28" s="302"/>
      <c r="I28" s="283"/>
      <c r="J28" s="30"/>
      <c r="K28" s="292"/>
      <c r="L28" s="293"/>
      <c r="M28" s="294"/>
      <c r="N28" s="29"/>
      <c r="O28" s="245"/>
    </row>
    <row r="29" spans="1:17" ht="15" customHeight="1" thickTop="1" x14ac:dyDescent="0.3">
      <c r="A29" s="69" t="s">
        <v>28</v>
      </c>
      <c r="B29" s="36"/>
      <c r="C29" s="37"/>
      <c r="D29" s="8"/>
      <c r="E29" s="70"/>
      <c r="F29" s="8"/>
      <c r="G29" s="263" t="s">
        <v>100</v>
      </c>
      <c r="H29" s="264"/>
      <c r="I29" s="265"/>
      <c r="J29" s="8"/>
      <c r="K29" s="242">
        <f>IF(E30="","",E30-G30)</f>
        <v>970000</v>
      </c>
      <c r="L29" s="228"/>
      <c r="M29" s="228"/>
      <c r="N29" s="38"/>
      <c r="O29" s="39"/>
      <c r="P29" s="8"/>
      <c r="Q29" s="8"/>
    </row>
    <row r="30" spans="1:17" ht="15" customHeight="1" x14ac:dyDescent="0.2">
      <c r="A30" s="40" t="s">
        <v>30</v>
      </c>
      <c r="B30" s="41"/>
      <c r="C30" s="42" t="s">
        <v>24</v>
      </c>
      <c r="D30" s="8"/>
      <c r="E30" s="71">
        <v>1000000</v>
      </c>
      <c r="F30" s="8"/>
      <c r="G30" s="266">
        <v>30000</v>
      </c>
      <c r="H30" s="230"/>
      <c r="I30" s="231"/>
      <c r="J30" s="8"/>
      <c r="K30" s="227"/>
      <c r="L30" s="228"/>
      <c r="M30" s="228"/>
      <c r="N30" s="43"/>
      <c r="O30" s="44"/>
      <c r="P30" s="8"/>
      <c r="Q30" s="8"/>
    </row>
    <row r="31" spans="1:17" ht="22.5" x14ac:dyDescent="0.2">
      <c r="A31" s="45" t="s">
        <v>31</v>
      </c>
      <c r="B31" s="72"/>
      <c r="C31" s="53" t="s">
        <v>24</v>
      </c>
      <c r="D31" s="13"/>
      <c r="E31" s="73"/>
      <c r="F31" s="49"/>
      <c r="G31" s="233"/>
      <c r="H31" s="234"/>
      <c r="I31" s="234"/>
      <c r="J31" s="49"/>
      <c r="K31" s="235" t="str">
        <f>IF(E31="","",E31-G31)</f>
        <v/>
      </c>
      <c r="L31" s="236"/>
      <c r="M31" s="236"/>
      <c r="N31" s="74"/>
      <c r="O31" s="74"/>
    </row>
    <row r="32" spans="1:17" ht="14.45" customHeight="1" x14ac:dyDescent="0.25">
      <c r="A32" s="209" t="s">
        <v>32</v>
      </c>
      <c r="B32" s="164"/>
      <c r="C32" s="165"/>
      <c r="D32" s="13"/>
      <c r="E32" s="171" t="s">
        <v>108</v>
      </c>
      <c r="F32" s="49"/>
      <c r="G32" s="211"/>
      <c r="H32" s="212"/>
      <c r="I32" s="213"/>
      <c r="J32" s="49"/>
      <c r="K32" s="217"/>
      <c r="L32" s="218"/>
      <c r="M32" s="219"/>
      <c r="N32" s="74"/>
      <c r="O32" s="74"/>
    </row>
    <row r="33" spans="1:17" x14ac:dyDescent="0.2">
      <c r="A33" s="210"/>
      <c r="B33" s="166">
        <v>9076</v>
      </c>
      <c r="C33" s="167"/>
      <c r="D33" s="13"/>
      <c r="E33" s="168">
        <v>29000</v>
      </c>
      <c r="F33" s="49"/>
      <c r="G33" s="214"/>
      <c r="H33" s="215"/>
      <c r="I33" s="216"/>
      <c r="J33" s="49"/>
      <c r="K33" s="299">
        <f>IF(E33="","",E33-G33)</f>
        <v>29000</v>
      </c>
      <c r="L33" s="300"/>
      <c r="M33" s="300"/>
      <c r="N33" s="74"/>
      <c r="O33" s="74"/>
    </row>
    <row r="34" spans="1:17" ht="12" customHeight="1" x14ac:dyDescent="0.2">
      <c r="A34" s="59"/>
      <c r="B34" s="13"/>
      <c r="C34" s="13"/>
      <c r="D34" s="13"/>
      <c r="E34" s="49"/>
      <c r="F34" s="49"/>
      <c r="G34" s="60"/>
      <c r="H34" s="61"/>
      <c r="I34" s="61"/>
      <c r="J34" s="49"/>
      <c r="K34" s="192">
        <f>SUM(K29:M33)</f>
        <v>999000</v>
      </c>
      <c r="L34" s="301"/>
      <c r="M34" s="301"/>
      <c r="N34" s="50"/>
      <c r="O34" s="297">
        <f>K34/K64</f>
        <v>0.16906413944829921</v>
      </c>
    </row>
    <row r="35" spans="1:17" ht="12" customHeight="1" x14ac:dyDescent="0.2">
      <c r="A35" s="59"/>
      <c r="B35" s="13"/>
      <c r="C35" s="13"/>
      <c r="D35" s="13"/>
      <c r="E35" s="49"/>
      <c r="F35" s="49"/>
      <c r="G35" s="61"/>
      <c r="H35" s="61"/>
      <c r="I35" s="63" t="s">
        <v>33</v>
      </c>
      <c r="J35" s="49"/>
      <c r="K35" s="192">
        <f>SUM(K29:M33)</f>
        <v>999000</v>
      </c>
      <c r="L35" s="301"/>
      <c r="M35" s="301"/>
      <c r="N35" s="64"/>
      <c r="O35" s="298"/>
      <c r="Q35" s="75"/>
    </row>
    <row r="36" spans="1:17" ht="10.15" customHeight="1" thickBot="1" x14ac:dyDescent="0.25">
      <c r="A36" s="59"/>
      <c r="B36" s="13"/>
      <c r="C36" s="13"/>
      <c r="D36" s="13"/>
      <c r="E36" s="13"/>
      <c r="F36" s="13"/>
      <c r="G36" s="76"/>
      <c r="H36" s="13"/>
      <c r="I36" s="13"/>
      <c r="J36" s="13"/>
      <c r="K36" s="77"/>
      <c r="L36" s="13"/>
      <c r="M36" s="13"/>
      <c r="N36" s="78"/>
      <c r="O36" s="78"/>
    </row>
    <row r="37" spans="1:17" ht="12" customHeight="1" thickTop="1" thickBot="1" x14ac:dyDescent="0.25">
      <c r="A37" s="246" t="s">
        <v>9</v>
      </c>
      <c r="B37" s="247"/>
      <c r="C37" s="248"/>
      <c r="D37" s="23"/>
      <c r="E37" s="24" t="s">
        <v>10</v>
      </c>
      <c r="F37" s="25"/>
      <c r="G37" s="246" t="s">
        <v>11</v>
      </c>
      <c r="H37" s="249"/>
      <c r="I37" s="250"/>
      <c r="J37" s="25"/>
      <c r="K37" s="251" t="s">
        <v>12</v>
      </c>
      <c r="L37" s="252"/>
      <c r="M37" s="253"/>
      <c r="N37" s="26"/>
      <c r="O37" s="68" t="s">
        <v>13</v>
      </c>
    </row>
    <row r="38" spans="1:17" ht="12.75" customHeight="1" thickTop="1" x14ac:dyDescent="0.2">
      <c r="A38" s="267" t="s">
        <v>34</v>
      </c>
      <c r="B38" s="268"/>
      <c r="C38" s="269"/>
      <c r="D38" s="3"/>
      <c r="E38" s="276" t="s">
        <v>15</v>
      </c>
      <c r="F38" s="28" t="s">
        <v>16</v>
      </c>
      <c r="G38" s="279" t="s">
        <v>17</v>
      </c>
      <c r="H38" s="280"/>
      <c r="I38" s="281"/>
      <c r="J38" s="28" t="s">
        <v>18</v>
      </c>
      <c r="K38" s="243" t="s">
        <v>19</v>
      </c>
      <c r="L38" s="287"/>
      <c r="M38" s="288"/>
      <c r="N38" s="29"/>
      <c r="O38" s="243" t="s">
        <v>20</v>
      </c>
    </row>
    <row r="39" spans="1:17" ht="10.5" customHeight="1" x14ac:dyDescent="0.2">
      <c r="A39" s="270"/>
      <c r="B39" s="271"/>
      <c r="C39" s="272"/>
      <c r="D39" s="3"/>
      <c r="E39" s="277"/>
      <c r="F39" s="28"/>
      <c r="G39" s="282"/>
      <c r="H39" s="271"/>
      <c r="I39" s="283"/>
      <c r="J39" s="28"/>
      <c r="K39" s="289"/>
      <c r="L39" s="290"/>
      <c r="M39" s="291"/>
      <c r="N39" s="29"/>
      <c r="O39" s="244"/>
    </row>
    <row r="40" spans="1:17" ht="10.5" customHeight="1" thickBot="1" x14ac:dyDescent="0.25">
      <c r="A40" s="273"/>
      <c r="B40" s="274"/>
      <c r="C40" s="275"/>
      <c r="D40" s="3"/>
      <c r="E40" s="278"/>
      <c r="F40" s="30"/>
      <c r="G40" s="284"/>
      <c r="H40" s="285"/>
      <c r="I40" s="286"/>
      <c r="J40" s="30"/>
      <c r="K40" s="292"/>
      <c r="L40" s="293"/>
      <c r="M40" s="294"/>
      <c r="N40" s="29"/>
      <c r="O40" s="245"/>
    </row>
    <row r="41" spans="1:17" ht="15" customHeight="1" thickTop="1" x14ac:dyDescent="0.25">
      <c r="A41" s="69" t="s">
        <v>35</v>
      </c>
      <c r="B41" s="36"/>
      <c r="C41" s="79"/>
      <c r="D41" s="8"/>
      <c r="E41" s="220">
        <v>1000000</v>
      </c>
      <c r="F41" s="8"/>
      <c r="G41" s="222" t="s">
        <v>101</v>
      </c>
      <c r="H41" s="223"/>
      <c r="I41" s="224"/>
      <c r="J41" s="8"/>
      <c r="K41" s="225">
        <f>IF(E41="","",E41-G42)</f>
        <v>0</v>
      </c>
      <c r="L41" s="226"/>
      <c r="M41" s="226"/>
      <c r="N41" s="80"/>
      <c r="O41" s="182"/>
      <c r="P41" s="8"/>
      <c r="Q41" s="8"/>
    </row>
    <row r="42" spans="1:17" ht="15" customHeight="1" x14ac:dyDescent="0.2">
      <c r="A42" s="40" t="s">
        <v>37</v>
      </c>
      <c r="B42" s="41"/>
      <c r="C42" s="42" t="s">
        <v>24</v>
      </c>
      <c r="D42" s="8"/>
      <c r="E42" s="295"/>
      <c r="F42" s="8"/>
      <c r="G42" s="296">
        <v>1000000</v>
      </c>
      <c r="H42" s="230"/>
      <c r="I42" s="231"/>
      <c r="J42" s="8"/>
      <c r="K42" s="242"/>
      <c r="L42" s="228"/>
      <c r="M42" s="228"/>
      <c r="N42" s="80"/>
      <c r="O42" s="183"/>
      <c r="P42" s="8"/>
      <c r="Q42" s="8"/>
    </row>
    <row r="43" spans="1:17" ht="22.5" x14ac:dyDescent="0.2">
      <c r="A43" s="172" t="s">
        <v>38</v>
      </c>
      <c r="B43" s="179"/>
      <c r="C43" s="53" t="s">
        <v>24</v>
      </c>
      <c r="D43" s="13"/>
      <c r="E43" s="81"/>
      <c r="F43" s="49"/>
      <c r="G43" s="233"/>
      <c r="H43" s="234"/>
      <c r="I43" s="234"/>
      <c r="J43" s="49"/>
      <c r="K43" s="235" t="str">
        <f>IF(E43="","",E43-G43)</f>
        <v/>
      </c>
      <c r="L43" s="236"/>
      <c r="M43" s="236"/>
      <c r="N43" s="57"/>
      <c r="O43" s="183"/>
    </row>
    <row r="44" spans="1:17" s="173" customFormat="1" ht="12" customHeight="1" x14ac:dyDescent="0.25">
      <c r="A44" s="194" t="s">
        <v>39</v>
      </c>
      <c r="B44" s="197">
        <v>1</v>
      </c>
      <c r="C44" s="198"/>
      <c r="D44" s="196"/>
      <c r="E44" s="174" t="s">
        <v>36</v>
      </c>
      <c r="F44" s="175"/>
      <c r="G44" s="201"/>
      <c r="H44" s="202"/>
      <c r="I44" s="203"/>
      <c r="J44" s="175"/>
      <c r="K44" s="184">
        <v>25000</v>
      </c>
      <c r="L44" s="185"/>
      <c r="M44" s="186"/>
      <c r="N44" s="176"/>
      <c r="O44" s="183"/>
    </row>
    <row r="45" spans="1:17" s="173" customFormat="1" ht="14.25" customHeight="1" x14ac:dyDescent="0.2">
      <c r="A45" s="195"/>
      <c r="B45" s="199"/>
      <c r="C45" s="200"/>
      <c r="D45" s="196"/>
      <c r="E45" s="177">
        <v>25000</v>
      </c>
      <c r="F45" s="175"/>
      <c r="G45" s="204"/>
      <c r="H45" s="205"/>
      <c r="I45" s="206"/>
      <c r="J45" s="175"/>
      <c r="K45" s="187"/>
      <c r="L45" s="188"/>
      <c r="M45" s="189"/>
      <c r="N45" s="178"/>
      <c r="O45" s="180"/>
    </row>
    <row r="46" spans="1:17" ht="21" customHeight="1" x14ac:dyDescent="0.2">
      <c r="A46" s="59"/>
      <c r="B46" s="13"/>
      <c r="C46" s="13"/>
      <c r="D46" s="13"/>
      <c r="E46" s="49"/>
      <c r="F46" s="49"/>
      <c r="G46" s="61"/>
      <c r="H46" s="61"/>
      <c r="I46" s="63" t="s">
        <v>40</v>
      </c>
      <c r="J46" s="49"/>
      <c r="K46" s="190">
        <f>SUM(K41:M45)</f>
        <v>25000</v>
      </c>
      <c r="L46" s="191"/>
      <c r="M46" s="191"/>
      <c r="N46" s="64"/>
      <c r="O46" s="181">
        <f>K44/K64</f>
        <v>4.2308343205280079E-3</v>
      </c>
      <c r="Q46" s="75"/>
    </row>
    <row r="47" spans="1:17" ht="7.15" customHeight="1" thickBot="1" x14ac:dyDescent="0.25">
      <c r="A47" s="59"/>
      <c r="B47" s="13"/>
      <c r="C47" s="13"/>
      <c r="D47" s="13"/>
      <c r="E47" s="13"/>
      <c r="F47" s="13"/>
      <c r="G47" s="76"/>
      <c r="H47" s="3"/>
      <c r="I47" s="3"/>
      <c r="J47" s="13"/>
      <c r="K47" s="192"/>
      <c r="L47" s="193"/>
      <c r="M47" s="193"/>
      <c r="N47" s="83"/>
      <c r="O47" s="83"/>
    </row>
    <row r="48" spans="1:17" ht="12" customHeight="1" thickTop="1" thickBot="1" x14ac:dyDescent="0.25">
      <c r="A48" s="246" t="s">
        <v>9</v>
      </c>
      <c r="B48" s="247"/>
      <c r="C48" s="248"/>
      <c r="D48" s="23"/>
      <c r="E48" s="24" t="s">
        <v>10</v>
      </c>
      <c r="F48" s="25"/>
      <c r="G48" s="246" t="s">
        <v>11</v>
      </c>
      <c r="H48" s="249"/>
      <c r="I48" s="250"/>
      <c r="J48" s="25"/>
      <c r="K48" s="251" t="s">
        <v>12</v>
      </c>
      <c r="L48" s="252"/>
      <c r="M48" s="253"/>
      <c r="N48" s="26"/>
      <c r="O48" s="68" t="s">
        <v>13</v>
      </c>
    </row>
    <row r="49" spans="1:17" ht="13.5" customHeight="1" thickTop="1" x14ac:dyDescent="0.2">
      <c r="A49" s="267" t="s">
        <v>41</v>
      </c>
      <c r="B49" s="268"/>
      <c r="C49" s="269"/>
      <c r="D49" s="3"/>
      <c r="E49" s="276" t="s">
        <v>15</v>
      </c>
      <c r="F49" s="28" t="s">
        <v>16</v>
      </c>
      <c r="G49" s="279" t="s">
        <v>17</v>
      </c>
      <c r="H49" s="280"/>
      <c r="I49" s="281"/>
      <c r="J49" s="28" t="s">
        <v>18</v>
      </c>
      <c r="K49" s="243" t="s">
        <v>19</v>
      </c>
      <c r="L49" s="287"/>
      <c r="M49" s="288"/>
      <c r="N49" s="29"/>
      <c r="O49" s="243" t="s">
        <v>20</v>
      </c>
    </row>
    <row r="50" spans="1:17" ht="10.5" customHeight="1" x14ac:dyDescent="0.2">
      <c r="A50" s="270"/>
      <c r="B50" s="271"/>
      <c r="C50" s="272"/>
      <c r="D50" s="3"/>
      <c r="E50" s="277"/>
      <c r="F50" s="28"/>
      <c r="G50" s="282"/>
      <c r="H50" s="271"/>
      <c r="I50" s="283"/>
      <c r="J50" s="28"/>
      <c r="K50" s="289"/>
      <c r="L50" s="290"/>
      <c r="M50" s="291"/>
      <c r="N50" s="29"/>
      <c r="O50" s="244"/>
    </row>
    <row r="51" spans="1:17" ht="10.5" customHeight="1" thickBot="1" x14ac:dyDescent="0.25">
      <c r="A51" s="273"/>
      <c r="B51" s="274"/>
      <c r="C51" s="275"/>
      <c r="D51" s="3"/>
      <c r="E51" s="278"/>
      <c r="F51" s="30"/>
      <c r="G51" s="284"/>
      <c r="H51" s="285"/>
      <c r="I51" s="286"/>
      <c r="J51" s="30"/>
      <c r="K51" s="292"/>
      <c r="L51" s="293"/>
      <c r="M51" s="294"/>
      <c r="N51" s="29"/>
      <c r="O51" s="245"/>
    </row>
    <row r="52" spans="1:17" ht="15" customHeight="1" thickTop="1" x14ac:dyDescent="0.25">
      <c r="A52" s="69" t="s">
        <v>42</v>
      </c>
      <c r="B52" s="36"/>
      <c r="C52" s="37"/>
      <c r="D52" s="8"/>
      <c r="E52" s="220">
        <v>1000000</v>
      </c>
      <c r="F52" s="8"/>
      <c r="G52" s="222" t="s">
        <v>29</v>
      </c>
      <c r="H52" s="223"/>
      <c r="I52" s="224"/>
      <c r="J52" s="8"/>
      <c r="K52" s="225">
        <f>IF(E52="","",E52-G53)</f>
        <v>0</v>
      </c>
      <c r="L52" s="226"/>
      <c r="M52" s="226"/>
      <c r="N52" s="38"/>
      <c r="O52" s="39"/>
      <c r="P52" s="8"/>
      <c r="Q52" s="8"/>
    </row>
    <row r="53" spans="1:17" ht="15" customHeight="1" x14ac:dyDescent="0.2">
      <c r="A53" s="40" t="s">
        <v>43</v>
      </c>
      <c r="B53" s="41"/>
      <c r="C53" s="42" t="s">
        <v>24</v>
      </c>
      <c r="D53" s="8"/>
      <c r="E53" s="221"/>
      <c r="F53" s="8"/>
      <c r="G53" s="229">
        <v>1000000</v>
      </c>
      <c r="H53" s="230"/>
      <c r="I53" s="231"/>
      <c r="J53" s="8"/>
      <c r="K53" s="227"/>
      <c r="L53" s="228"/>
      <c r="M53" s="228"/>
      <c r="N53" s="43"/>
      <c r="O53" s="44"/>
      <c r="P53" s="8"/>
      <c r="Q53" s="8"/>
    </row>
    <row r="54" spans="1:17" ht="22.5" x14ac:dyDescent="0.2">
      <c r="A54" s="51" t="s">
        <v>44</v>
      </c>
      <c r="B54" s="84"/>
      <c r="C54" s="56" t="s">
        <v>24</v>
      </c>
      <c r="D54" s="5"/>
      <c r="E54" s="73"/>
      <c r="F54" s="49"/>
      <c r="G54" s="233"/>
      <c r="H54" s="234"/>
      <c r="I54" s="234"/>
      <c r="J54" s="49"/>
      <c r="K54" s="235" t="str">
        <f>IF(E54="","",E54-G54)</f>
        <v/>
      </c>
      <c r="L54" s="236"/>
      <c r="M54" s="236"/>
      <c r="N54" s="57"/>
      <c r="O54" s="57"/>
    </row>
    <row r="55" spans="1:17" ht="15" customHeight="1" x14ac:dyDescent="0.3">
      <c r="A55" s="69" t="s">
        <v>45</v>
      </c>
      <c r="B55" s="36"/>
      <c r="C55" s="37"/>
      <c r="D55" s="8"/>
      <c r="E55" s="70"/>
      <c r="F55" s="8"/>
      <c r="G55" s="263" t="s">
        <v>102</v>
      </c>
      <c r="H55" s="264"/>
      <c r="I55" s="265"/>
      <c r="J55" s="8"/>
      <c r="K55" s="242">
        <f>IF(E56="","",E56-G56)</f>
        <v>0</v>
      </c>
      <c r="L55" s="228"/>
      <c r="M55" s="228"/>
      <c r="N55" s="38"/>
      <c r="O55" s="39"/>
      <c r="P55" s="8"/>
      <c r="Q55" s="8"/>
    </row>
    <row r="56" spans="1:17" ht="15" customHeight="1" x14ac:dyDescent="0.2">
      <c r="A56" s="40" t="s">
        <v>46</v>
      </c>
      <c r="B56" s="41"/>
      <c r="C56" s="42" t="s">
        <v>24</v>
      </c>
      <c r="D56" s="8"/>
      <c r="E56" s="71">
        <v>30000</v>
      </c>
      <c r="F56" s="8"/>
      <c r="G56" s="266">
        <v>30000</v>
      </c>
      <c r="H56" s="230"/>
      <c r="I56" s="231"/>
      <c r="J56" s="8"/>
      <c r="K56" s="227"/>
      <c r="L56" s="228"/>
      <c r="M56" s="228"/>
      <c r="N56" s="43"/>
      <c r="O56" s="44"/>
      <c r="P56" s="8"/>
      <c r="Q56" s="8"/>
    </row>
    <row r="57" spans="1:17" ht="22.5" x14ac:dyDescent="0.2">
      <c r="A57" s="51" t="s">
        <v>47</v>
      </c>
      <c r="B57" s="84"/>
      <c r="C57" s="56" t="s">
        <v>24</v>
      </c>
      <c r="D57" s="5"/>
      <c r="E57" s="73"/>
      <c r="F57" s="49"/>
      <c r="G57" s="233"/>
      <c r="H57" s="234"/>
      <c r="I57" s="234"/>
      <c r="J57" s="49"/>
      <c r="K57" s="235" t="str">
        <f>IF(E57="","",E57-G57)</f>
        <v/>
      </c>
      <c r="L57" s="236"/>
      <c r="M57" s="236"/>
      <c r="N57" s="57"/>
      <c r="O57" s="57"/>
    </row>
    <row r="58" spans="1:17" ht="22.5" x14ac:dyDescent="0.2">
      <c r="A58" s="45" t="s">
        <v>48</v>
      </c>
      <c r="B58" s="72"/>
      <c r="C58" s="47" t="s">
        <v>24</v>
      </c>
      <c r="D58" s="5"/>
      <c r="E58" s="81"/>
      <c r="F58" s="49"/>
      <c r="G58" s="233"/>
      <c r="H58" s="234"/>
      <c r="I58" s="234"/>
      <c r="J58" s="49"/>
      <c r="K58" s="235" t="str">
        <f>IF(E58="","",E58-G58)</f>
        <v/>
      </c>
      <c r="L58" s="236"/>
      <c r="M58" s="236"/>
      <c r="N58" s="57"/>
      <c r="O58" s="85"/>
    </row>
    <row r="59" spans="1:17" ht="22.5" x14ac:dyDescent="0.2">
      <c r="A59" s="45" t="s">
        <v>49</v>
      </c>
      <c r="B59" s="72"/>
      <c r="C59" s="47"/>
      <c r="D59" s="5"/>
      <c r="E59" s="81"/>
      <c r="F59" s="49"/>
      <c r="G59" s="233"/>
      <c r="H59" s="234"/>
      <c r="I59" s="234"/>
      <c r="J59" s="49"/>
      <c r="K59" s="235" t="str">
        <f>IF(E59="","",E59-G59)</f>
        <v/>
      </c>
      <c r="L59" s="236"/>
      <c r="M59" s="236"/>
      <c r="N59" s="57"/>
      <c r="O59" s="85"/>
    </row>
    <row r="60" spans="1:17" ht="12" customHeight="1" x14ac:dyDescent="0.2">
      <c r="A60" s="59"/>
      <c r="B60" s="13"/>
      <c r="C60" s="13"/>
      <c r="D60" s="13"/>
      <c r="E60" s="49"/>
      <c r="F60" s="49"/>
      <c r="G60" s="60"/>
      <c r="H60" s="61"/>
      <c r="I60" s="61"/>
      <c r="J60" s="49"/>
      <c r="K60" s="192">
        <f>SUM(K52:M59)</f>
        <v>0</v>
      </c>
      <c r="L60" s="301"/>
      <c r="M60" s="301"/>
      <c r="N60" s="86"/>
      <c r="O60" s="297">
        <f>K60/K64</f>
        <v>0</v>
      </c>
    </row>
    <row r="61" spans="1:17" ht="12" customHeight="1" x14ac:dyDescent="0.2">
      <c r="A61" s="59"/>
      <c r="B61" s="13"/>
      <c r="C61" s="13"/>
      <c r="D61" s="13"/>
      <c r="E61" s="49"/>
      <c r="F61" s="49"/>
      <c r="G61" s="61"/>
      <c r="H61" s="61"/>
      <c r="I61" s="63" t="s">
        <v>50</v>
      </c>
      <c r="J61" s="49"/>
      <c r="K61" s="192">
        <f>SUM(K54:M58)</f>
        <v>0</v>
      </c>
      <c r="L61" s="301"/>
      <c r="M61" s="301"/>
      <c r="N61" s="86"/>
      <c r="O61" s="298"/>
      <c r="Q61" s="87"/>
    </row>
    <row r="62" spans="1:17" ht="9.6" customHeight="1" x14ac:dyDescent="0.2">
      <c r="A62" s="31"/>
      <c r="B62" s="3"/>
      <c r="C62" s="13"/>
      <c r="D62" s="13"/>
      <c r="E62" s="3"/>
      <c r="F62" s="13"/>
      <c r="G62" s="63"/>
      <c r="H62" s="3"/>
      <c r="I62" s="3"/>
      <c r="J62" s="13"/>
      <c r="K62" s="88"/>
      <c r="L62" s="89"/>
      <c r="M62" s="89"/>
      <c r="N62" s="90"/>
      <c r="O62" s="90"/>
    </row>
    <row r="63" spans="1:17" ht="9.6" customHeight="1" x14ac:dyDescent="0.2">
      <c r="A63" s="59"/>
      <c r="B63" s="13"/>
      <c r="C63" s="13"/>
      <c r="D63" s="13"/>
      <c r="E63" s="13"/>
      <c r="F63" s="13"/>
      <c r="G63" s="60"/>
      <c r="H63" s="3"/>
      <c r="I63" s="3"/>
      <c r="J63" s="13"/>
      <c r="K63" s="88"/>
      <c r="L63" s="89"/>
      <c r="M63" s="89"/>
      <c r="N63" s="90"/>
      <c r="O63" s="90"/>
    </row>
    <row r="64" spans="1:17" ht="12" customHeight="1" x14ac:dyDescent="0.2">
      <c r="A64" s="59"/>
      <c r="B64" s="13"/>
      <c r="C64" s="13"/>
      <c r="D64" s="13"/>
      <c r="E64" s="13"/>
      <c r="F64" s="13"/>
      <c r="G64" s="60"/>
      <c r="H64" s="3"/>
      <c r="I64" s="3"/>
      <c r="J64" s="13"/>
      <c r="K64" s="192">
        <f>K60+K44+K34+K22</f>
        <v>5909000</v>
      </c>
      <c r="L64" s="301"/>
      <c r="M64" s="301"/>
      <c r="N64" s="57"/>
      <c r="O64" s="297">
        <f>O60+O22+O34+O46</f>
        <v>1</v>
      </c>
    </row>
    <row r="65" spans="1:16" ht="12" customHeight="1" x14ac:dyDescent="0.2">
      <c r="A65" s="59"/>
      <c r="B65" s="13"/>
      <c r="C65" s="13"/>
      <c r="D65" s="13"/>
      <c r="E65" s="13"/>
      <c r="F65" s="13"/>
      <c r="G65" s="3"/>
      <c r="H65" s="3"/>
      <c r="I65" s="63" t="s">
        <v>51</v>
      </c>
      <c r="J65" s="13"/>
      <c r="K65" s="192">
        <f>K22+K35+K44+K61</f>
        <v>5909000</v>
      </c>
      <c r="L65" s="301"/>
      <c r="M65" s="301"/>
      <c r="N65" s="86"/>
      <c r="O65" s="298"/>
    </row>
    <row r="66" spans="1:16" ht="10.15" customHeight="1" x14ac:dyDescent="0.2">
      <c r="A66" s="59"/>
      <c r="B66" s="13"/>
      <c r="C66" s="13"/>
      <c r="D66" s="13"/>
      <c r="E66" s="13"/>
      <c r="F66" s="13"/>
      <c r="G66" s="3"/>
      <c r="H66" s="3"/>
      <c r="I66" s="63"/>
      <c r="J66" s="13"/>
      <c r="K66" s="232"/>
      <c r="L66" s="232"/>
      <c r="M66" s="232"/>
      <c r="N66" s="83"/>
      <c r="O66" s="91"/>
    </row>
    <row r="67" spans="1:16" ht="12.95" customHeight="1" x14ac:dyDescent="0.2">
      <c r="A67" s="207" t="s">
        <v>52</v>
      </c>
      <c r="B67" s="207"/>
      <c r="C67" s="3"/>
      <c r="D67" s="3"/>
      <c r="E67" s="3"/>
      <c r="F67" s="3"/>
      <c r="G67" s="3"/>
      <c r="H67" s="3"/>
      <c r="I67" s="3"/>
      <c r="J67" s="3"/>
      <c r="K67" s="12"/>
      <c r="L67" s="3"/>
      <c r="M67" s="3"/>
      <c r="N67" s="12"/>
      <c r="O67" s="12"/>
    </row>
    <row r="68" spans="1:16" ht="18" customHeight="1" x14ac:dyDescent="0.2">
      <c r="A68" s="318" t="s">
        <v>103</v>
      </c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N68" s="82"/>
      <c r="O68" s="82"/>
    </row>
    <row r="69" spans="1:16" ht="18" customHeight="1" x14ac:dyDescent="0.2">
      <c r="A69" s="208" t="s">
        <v>109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</row>
    <row r="70" spans="1:16" ht="18" customHeight="1" x14ac:dyDescent="0.2">
      <c r="A70" s="92" t="s">
        <v>104</v>
      </c>
      <c r="B70" s="92"/>
      <c r="C70" s="92"/>
      <c r="D70" s="92"/>
      <c r="E70" s="92"/>
      <c r="F70" s="92"/>
      <c r="G70" s="92"/>
      <c r="H70" s="93"/>
      <c r="I70" s="93"/>
      <c r="J70" s="92"/>
      <c r="K70" s="92"/>
      <c r="L70" s="93"/>
      <c r="M70" s="93"/>
      <c r="N70" s="92"/>
      <c r="O70" s="92"/>
    </row>
    <row r="71" spans="1:16" ht="18" customHeight="1" x14ac:dyDescent="0.2">
      <c r="A71" s="317" t="s">
        <v>105</v>
      </c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</row>
    <row r="72" spans="1:16" ht="18" customHeight="1" x14ac:dyDescent="0.2">
      <c r="A72" s="94" t="s">
        <v>106</v>
      </c>
      <c r="B72" s="94"/>
      <c r="C72" s="94"/>
      <c r="D72" s="94"/>
      <c r="E72" s="94"/>
      <c r="F72" s="94"/>
      <c r="G72" s="94"/>
      <c r="H72" s="95"/>
      <c r="I72" s="95"/>
      <c r="J72" s="94"/>
      <c r="K72" s="94"/>
      <c r="L72" s="95"/>
      <c r="M72" s="95"/>
      <c r="N72" s="94"/>
      <c r="O72" s="94"/>
    </row>
    <row r="73" spans="1:16" ht="18" customHeight="1" x14ac:dyDescent="0.2">
      <c r="A73" s="94" t="s">
        <v>107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</row>
    <row r="74" spans="1:16" x14ac:dyDescent="0.2">
      <c r="A74" s="96"/>
      <c r="B74" s="97"/>
      <c r="C74" s="97"/>
      <c r="D74" s="97"/>
      <c r="E74" s="97"/>
      <c r="F74" s="97"/>
      <c r="G74" s="97"/>
      <c r="H74" s="98"/>
      <c r="I74" s="98"/>
      <c r="J74" s="97"/>
      <c r="K74" s="97"/>
      <c r="L74" s="98"/>
      <c r="M74" s="98"/>
      <c r="N74" s="97"/>
      <c r="O74" s="97"/>
    </row>
    <row r="75" spans="1:16" x14ac:dyDescent="0.2">
      <c r="A75" s="99" t="s">
        <v>53</v>
      </c>
      <c r="B75" s="3"/>
      <c r="C75" s="3"/>
      <c r="D75" s="3"/>
      <c r="E75" s="3"/>
      <c r="F75" s="13"/>
      <c r="G75" s="3"/>
      <c r="H75" s="3"/>
      <c r="I75" s="3"/>
      <c r="J75" s="13"/>
      <c r="K75" s="76"/>
      <c r="L75" s="3"/>
      <c r="M75" s="3"/>
      <c r="N75" s="83"/>
      <c r="O75" s="83"/>
    </row>
    <row r="76" spans="1:16" x14ac:dyDescent="0.2">
      <c r="A76" s="99" t="s">
        <v>54</v>
      </c>
      <c r="B76" s="3"/>
      <c r="C76" s="3"/>
      <c r="D76" s="3"/>
      <c r="E76" s="3"/>
      <c r="F76" s="13"/>
      <c r="G76" s="3"/>
      <c r="H76" s="3"/>
      <c r="I76" s="100"/>
      <c r="J76" s="13"/>
      <c r="K76" s="101"/>
      <c r="L76" s="3"/>
      <c r="M76" s="3"/>
      <c r="N76" s="101"/>
      <c r="O76" s="101"/>
    </row>
    <row r="77" spans="1:16" x14ac:dyDescent="0.2">
      <c r="A77" s="102" t="s">
        <v>55</v>
      </c>
      <c r="B77" s="13"/>
      <c r="C77" s="13"/>
      <c r="D77" s="13"/>
      <c r="E77" s="13"/>
      <c r="F77" s="13"/>
      <c r="G77" s="13"/>
      <c r="H77" s="13"/>
      <c r="I77" s="13"/>
      <c r="J77" s="13"/>
      <c r="K77" s="83"/>
      <c r="L77" s="13"/>
      <c r="M77" s="13"/>
      <c r="N77" s="83"/>
      <c r="O77" s="83"/>
    </row>
    <row r="78" spans="1:16" s="13" customFormat="1" x14ac:dyDescent="0.2">
      <c r="A78" s="103" t="s">
        <v>56</v>
      </c>
      <c r="B78" s="8"/>
      <c r="C78" s="8"/>
      <c r="D78" s="8"/>
      <c r="E78" s="8"/>
      <c r="F78" s="8"/>
      <c r="G78" s="8"/>
      <c r="H78" s="8"/>
      <c r="I78" s="8"/>
      <c r="J78" s="8"/>
      <c r="K78" s="104"/>
      <c r="L78" s="8"/>
      <c r="M78" s="8"/>
      <c r="N78" s="104"/>
      <c r="O78" s="8"/>
      <c r="P78" s="8"/>
    </row>
    <row r="79" spans="1:16" s="107" customFormat="1" x14ac:dyDescent="0.2">
      <c r="A79" s="105" t="s">
        <v>57</v>
      </c>
      <c r="B79" s="106"/>
      <c r="C79" s="106" t="s">
        <v>57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</row>
    <row r="80" spans="1:16" hidden="1" x14ac:dyDescent="0.2">
      <c r="A80" s="108"/>
      <c r="K80" s="110"/>
      <c r="L80" s="110"/>
      <c r="M80" s="110"/>
      <c r="N80" s="111"/>
      <c r="O80" s="111"/>
    </row>
  </sheetData>
  <sheetProtection algorithmName="SHA-512" hashValue="LwsMHtDEnYtergNRJpcNERIzSTgY+rdhumrrwDHXBigj3pbuqi13/pwazC4bccvzQ5vFnGIB5AukYzd/A8yRhw==" saltValue="wtFLSg0OIUAs2OQrNjIo/Q==" spinCount="100000" sheet="1" insertRows="0"/>
  <mergeCells count="97">
    <mergeCell ref="A71:O71"/>
    <mergeCell ref="O26:O28"/>
    <mergeCell ref="O38:O40"/>
    <mergeCell ref="O49:O51"/>
    <mergeCell ref="K60:M61"/>
    <mergeCell ref="K64:M65"/>
    <mergeCell ref="O60:O61"/>
    <mergeCell ref="O64:O65"/>
    <mergeCell ref="A68:K68"/>
    <mergeCell ref="O34:O35"/>
    <mergeCell ref="A37:C37"/>
    <mergeCell ref="G37:I37"/>
    <mergeCell ref="K37:M37"/>
    <mergeCell ref="K34:M35"/>
    <mergeCell ref="G31:I31"/>
    <mergeCell ref="G19:I19"/>
    <mergeCell ref="K21:M21"/>
    <mergeCell ref="K19:M19"/>
    <mergeCell ref="A13:C15"/>
    <mergeCell ref="E13:E15"/>
    <mergeCell ref="G13:I15"/>
    <mergeCell ref="K13:M15"/>
    <mergeCell ref="K20:M20"/>
    <mergeCell ref="G20:I21"/>
    <mergeCell ref="K31:M31"/>
    <mergeCell ref="O22:O23"/>
    <mergeCell ref="A25:C25"/>
    <mergeCell ref="A26:C28"/>
    <mergeCell ref="K33:M33"/>
    <mergeCell ref="G29:I29"/>
    <mergeCell ref="K29:M30"/>
    <mergeCell ref="G30:I30"/>
    <mergeCell ref="K22:M23"/>
    <mergeCell ref="G25:I25"/>
    <mergeCell ref="K25:M25"/>
    <mergeCell ref="E26:E28"/>
    <mergeCell ref="G26:I28"/>
    <mergeCell ref="K26:M28"/>
    <mergeCell ref="A38:C40"/>
    <mergeCell ref="E38:E40"/>
    <mergeCell ref="G38:I40"/>
    <mergeCell ref="K38:M40"/>
    <mergeCell ref="G43:I43"/>
    <mergeCell ref="K43:M43"/>
    <mergeCell ref="E41:E42"/>
    <mergeCell ref="G41:I41"/>
    <mergeCell ref="K41:M42"/>
    <mergeCell ref="G42:I42"/>
    <mergeCell ref="A49:C51"/>
    <mergeCell ref="E49:E51"/>
    <mergeCell ref="G49:I51"/>
    <mergeCell ref="K49:M51"/>
    <mergeCell ref="A48:C48"/>
    <mergeCell ref="G48:I48"/>
    <mergeCell ref="K48:M48"/>
    <mergeCell ref="G55:I55"/>
    <mergeCell ref="K55:M56"/>
    <mergeCell ref="G56:I56"/>
    <mergeCell ref="K58:M58"/>
    <mergeCell ref="G54:I54"/>
    <mergeCell ref="A4:O4"/>
    <mergeCell ref="E17:E18"/>
    <mergeCell ref="G17:I17"/>
    <mergeCell ref="K17:M18"/>
    <mergeCell ref="G18:I18"/>
    <mergeCell ref="O13:O15"/>
    <mergeCell ref="A12:C12"/>
    <mergeCell ref="G12:I12"/>
    <mergeCell ref="K12:M12"/>
    <mergeCell ref="A5:G5"/>
    <mergeCell ref="I5:K5"/>
    <mergeCell ref="A8:J8"/>
    <mergeCell ref="K8:M8"/>
    <mergeCell ref="N8:O8"/>
    <mergeCell ref="A67:B67"/>
    <mergeCell ref="A69:O69"/>
    <mergeCell ref="A32:A33"/>
    <mergeCell ref="G32:I33"/>
    <mergeCell ref="K32:M32"/>
    <mergeCell ref="E52:E53"/>
    <mergeCell ref="G52:I52"/>
    <mergeCell ref="K52:M53"/>
    <mergeCell ref="G53:I53"/>
    <mergeCell ref="K66:M66"/>
    <mergeCell ref="G57:I57"/>
    <mergeCell ref="K57:M57"/>
    <mergeCell ref="G58:I58"/>
    <mergeCell ref="K54:M54"/>
    <mergeCell ref="G59:I59"/>
    <mergeCell ref="K59:M59"/>
    <mergeCell ref="O41:O44"/>
    <mergeCell ref="K44:M45"/>
    <mergeCell ref="K46:M47"/>
    <mergeCell ref="A44:A45"/>
    <mergeCell ref="D44:D45"/>
    <mergeCell ref="B44:C45"/>
    <mergeCell ref="G44:I45"/>
  </mergeCells>
  <printOptions horizontalCentered="1"/>
  <pageMargins left="0" right="0" top="0.4" bottom="0.25" header="0.25" footer="0.25"/>
  <pageSetup scale="97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03"/>
  <sheetViews>
    <sheetView tabSelected="1" topLeftCell="A71" zoomScaleNormal="100" workbookViewId="0">
      <selection activeCell="A87" sqref="A87"/>
    </sheetView>
  </sheetViews>
  <sheetFormatPr defaultColWidth="0" defaultRowHeight="11.25" zeroHeight="1" x14ac:dyDescent="0.2"/>
  <cols>
    <col min="1" max="1" width="12.28515625" style="163" customWidth="1"/>
    <col min="2" max="2" width="5.42578125" style="163" customWidth="1"/>
    <col min="3" max="3" width="1.42578125" style="163" customWidth="1"/>
    <col min="4" max="4" width="1.7109375" style="163" customWidth="1"/>
    <col min="5" max="5" width="20.7109375" style="163" customWidth="1"/>
    <col min="6" max="6" width="1.7109375" style="163" customWidth="1"/>
    <col min="7" max="7" width="20.7109375" style="163" customWidth="1"/>
    <col min="8" max="8" width="1.7109375" style="163" customWidth="1"/>
    <col min="9" max="9" width="20.7109375" style="163" customWidth="1"/>
    <col min="10" max="10" width="1.7109375" style="163" customWidth="1"/>
    <col min="11" max="11" width="20.7109375" style="163" customWidth="1"/>
    <col min="12" max="12" width="1.7109375" style="163" customWidth="1"/>
    <col min="13" max="13" width="20.7109375" style="163" customWidth="1"/>
    <col min="14" max="14" width="0" style="163" hidden="1"/>
    <col min="15" max="16383" width="9.28515625" style="163" hidden="1"/>
    <col min="16384" max="16384" width="0" style="163" hidden="1"/>
  </cols>
  <sheetData>
    <row r="1" spans="1:13" s="3" customFormat="1" ht="12.75" customHeight="1" x14ac:dyDescent="0.2">
      <c r="A1" s="112"/>
      <c r="B1" s="112"/>
      <c r="C1" s="112"/>
      <c r="D1" s="4"/>
      <c r="E1" s="113"/>
      <c r="F1" s="4"/>
      <c r="G1" s="4"/>
      <c r="H1" s="4"/>
      <c r="I1" s="4"/>
      <c r="J1" s="4"/>
      <c r="K1" s="4"/>
      <c r="L1" s="113"/>
      <c r="M1" s="4"/>
    </row>
    <row r="2" spans="1:13" s="3" customFormat="1" ht="15.75" customHeight="1" x14ac:dyDescent="0.25">
      <c r="A2" s="6" t="s">
        <v>0</v>
      </c>
      <c r="B2" s="114"/>
      <c r="C2" s="114"/>
      <c r="D2" s="7"/>
      <c r="E2" s="115"/>
      <c r="F2" s="7"/>
      <c r="G2" s="7"/>
      <c r="H2" s="7"/>
      <c r="I2" s="7"/>
      <c r="J2" s="7"/>
      <c r="K2" s="7"/>
      <c r="L2" s="115"/>
      <c r="M2" s="7"/>
    </row>
    <row r="3" spans="1:13" s="3" customFormat="1" ht="16.5" customHeight="1" x14ac:dyDescent="0.25">
      <c r="A3" s="319" t="s">
        <v>58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3" s="3" customFormat="1" ht="5.25" customHeight="1" x14ac:dyDescent="0.2">
      <c r="A4" s="321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3" s="3" customFormat="1" ht="18" customHeight="1" x14ac:dyDescent="0.2">
      <c r="A5" s="116" t="s">
        <v>59</v>
      </c>
      <c r="B5" s="117"/>
      <c r="C5" s="117"/>
      <c r="D5" s="8"/>
      <c r="E5" s="118"/>
      <c r="F5" s="8"/>
      <c r="G5" s="8"/>
      <c r="H5" s="8"/>
      <c r="I5" s="8"/>
      <c r="J5" s="8"/>
      <c r="K5" s="8"/>
      <c r="L5" s="118"/>
      <c r="M5" s="8"/>
    </row>
    <row r="6" spans="1:13" s="3" customFormat="1" ht="13.5" customHeight="1" thickBot="1" x14ac:dyDescent="0.25">
      <c r="A6" s="322" t="s">
        <v>9</v>
      </c>
      <c r="B6" s="323"/>
      <c r="C6" s="324"/>
      <c r="D6" s="119"/>
      <c r="E6" s="120" t="s">
        <v>10</v>
      </c>
      <c r="F6" s="119"/>
      <c r="G6" s="120" t="s">
        <v>11</v>
      </c>
      <c r="H6" s="119"/>
      <c r="I6" s="120" t="s">
        <v>12</v>
      </c>
      <c r="J6" s="119"/>
      <c r="K6" s="120" t="s">
        <v>13</v>
      </c>
      <c r="L6" s="121"/>
      <c r="M6" s="120" t="s">
        <v>60</v>
      </c>
    </row>
    <row r="7" spans="1:13" s="3" customFormat="1" ht="10.5" customHeight="1" thickTop="1" x14ac:dyDescent="0.2">
      <c r="A7" s="325" t="s">
        <v>61</v>
      </c>
      <c r="B7" s="326"/>
      <c r="C7" s="327"/>
      <c r="D7" s="119"/>
      <c r="E7" s="334" t="s">
        <v>62</v>
      </c>
      <c r="F7" s="122" t="s">
        <v>16</v>
      </c>
      <c r="G7" s="334" t="s">
        <v>63</v>
      </c>
      <c r="H7" s="122" t="s">
        <v>18</v>
      </c>
      <c r="I7" s="334" t="s">
        <v>64</v>
      </c>
      <c r="J7" s="122" t="s">
        <v>16</v>
      </c>
      <c r="K7" s="334" t="s">
        <v>65</v>
      </c>
      <c r="L7" s="123" t="s">
        <v>18</v>
      </c>
      <c r="M7" s="334" t="s">
        <v>66</v>
      </c>
    </row>
    <row r="8" spans="1:13" s="3" customFormat="1" ht="10.5" customHeight="1" x14ac:dyDescent="0.2">
      <c r="A8" s="328"/>
      <c r="B8" s="329"/>
      <c r="C8" s="330"/>
      <c r="D8" s="119"/>
      <c r="E8" s="335"/>
      <c r="F8" s="122"/>
      <c r="G8" s="335"/>
      <c r="H8" s="122"/>
      <c r="I8" s="335"/>
      <c r="J8" s="122"/>
      <c r="K8" s="335"/>
      <c r="L8" s="123"/>
      <c r="M8" s="335"/>
    </row>
    <row r="9" spans="1:13" s="3" customFormat="1" ht="10.5" customHeight="1" x14ac:dyDescent="0.2">
      <c r="A9" s="331"/>
      <c r="B9" s="332"/>
      <c r="C9" s="333"/>
      <c r="D9" s="119"/>
      <c r="E9" s="336"/>
      <c r="F9" s="119"/>
      <c r="G9" s="336"/>
      <c r="H9" s="119"/>
      <c r="I9" s="336"/>
      <c r="J9" s="119"/>
      <c r="K9" s="336"/>
      <c r="L9" s="121"/>
      <c r="M9" s="336"/>
    </row>
    <row r="10" spans="1:13" s="3" customFormat="1" ht="6.75" customHeight="1" x14ac:dyDescent="0.2">
      <c r="A10" s="8"/>
      <c r="B10" s="8"/>
      <c r="C10" s="93"/>
      <c r="D10" s="8"/>
      <c r="E10" s="118"/>
      <c r="F10" s="8"/>
      <c r="G10" s="8"/>
      <c r="H10" s="8"/>
      <c r="I10" s="8"/>
      <c r="J10" s="8"/>
      <c r="K10" s="8"/>
      <c r="L10" s="118"/>
      <c r="M10" s="8"/>
    </row>
    <row r="11" spans="1:13" s="3" customFormat="1" ht="12.75" customHeight="1" x14ac:dyDescent="0.2">
      <c r="A11" s="69" t="s">
        <v>67</v>
      </c>
      <c r="B11" s="124"/>
      <c r="C11" s="79"/>
      <c r="D11" s="8"/>
      <c r="E11" s="337">
        <v>1345223</v>
      </c>
      <c r="F11" s="118"/>
      <c r="G11" s="338">
        <v>1840</v>
      </c>
      <c r="H11" s="118"/>
      <c r="I11" s="339">
        <f>IF(E11="","",E11-G11)</f>
        <v>1343383</v>
      </c>
      <c r="J11" s="125"/>
      <c r="K11" s="341">
        <f>IF(E11="","",SUM(I19*'AGY, Section I'!O22))</f>
        <v>1260961.6026400407</v>
      </c>
      <c r="L11" s="125"/>
      <c r="M11" s="339">
        <f>IF(I11="","",I11-K11)</f>
        <v>82421.397359959316</v>
      </c>
    </row>
    <row r="12" spans="1:13" s="3" customFormat="1" ht="12.75" customHeight="1" x14ac:dyDescent="0.2">
      <c r="A12" s="40" t="s">
        <v>46</v>
      </c>
      <c r="B12" s="126"/>
      <c r="C12" s="42" t="s">
        <v>24</v>
      </c>
      <c r="D12" s="115"/>
      <c r="E12" s="221"/>
      <c r="F12" s="115"/>
      <c r="G12" s="221"/>
      <c r="H12" s="115"/>
      <c r="I12" s="340"/>
      <c r="J12" s="127"/>
      <c r="K12" s="342"/>
      <c r="L12" s="127"/>
      <c r="M12" s="342"/>
    </row>
    <row r="13" spans="1:13" s="3" customFormat="1" ht="12.75" customHeight="1" x14ac:dyDescent="0.2">
      <c r="A13" s="69" t="s">
        <v>28</v>
      </c>
      <c r="B13" s="128"/>
      <c r="C13" s="79"/>
      <c r="D13" s="8"/>
      <c r="E13" s="337">
        <v>181903</v>
      </c>
      <c r="F13" s="118"/>
      <c r="G13" s="337"/>
      <c r="H13" s="118"/>
      <c r="I13" s="339">
        <f>IF(E13="","",E13-G13)</f>
        <v>181903</v>
      </c>
      <c r="J13" s="125"/>
      <c r="K13" s="341">
        <f>IF(E13="","",SUM(I19*'AGY, Section I'!O34))</f>
        <v>257871.1650025385</v>
      </c>
      <c r="L13" s="125"/>
      <c r="M13" s="339">
        <f>IF(I13="","",I13-K13)</f>
        <v>-75968.165002538502</v>
      </c>
    </row>
    <row r="14" spans="1:13" s="3" customFormat="1" ht="12.75" customHeight="1" x14ac:dyDescent="0.2">
      <c r="A14" s="40" t="s">
        <v>68</v>
      </c>
      <c r="B14" s="126"/>
      <c r="C14" s="42" t="s">
        <v>24</v>
      </c>
      <c r="D14" s="115"/>
      <c r="E14" s="221"/>
      <c r="F14" s="115"/>
      <c r="G14" s="221"/>
      <c r="H14" s="115"/>
      <c r="I14" s="342"/>
      <c r="J14" s="127"/>
      <c r="K14" s="342"/>
      <c r="L14" s="127"/>
      <c r="M14" s="342"/>
    </row>
    <row r="15" spans="1:13" s="3" customFormat="1" ht="12.75" customHeight="1" x14ac:dyDescent="0.2">
      <c r="A15" s="69" t="s">
        <v>69</v>
      </c>
      <c r="B15" s="128"/>
      <c r="C15" s="79"/>
      <c r="D15" s="8"/>
      <c r="E15" s="337">
        <v>75499</v>
      </c>
      <c r="F15" s="115"/>
      <c r="G15" s="337">
        <v>75499</v>
      </c>
      <c r="H15" s="118"/>
      <c r="I15" s="339">
        <f>IF(E15="","",E15-G15)</f>
        <v>0</v>
      </c>
      <c r="J15" s="125"/>
      <c r="K15" s="341">
        <f>IF(E15="","",SUM(I19*'AGY, Section I'!O46))</f>
        <v>6453.2323574208831</v>
      </c>
      <c r="L15" s="125"/>
      <c r="M15" s="339">
        <f>IF(I15="","",I15-K15)</f>
        <v>-6453.2323574208831</v>
      </c>
    </row>
    <row r="16" spans="1:13" s="3" customFormat="1" ht="12.75" customHeight="1" x14ac:dyDescent="0.2">
      <c r="A16" s="40" t="s">
        <v>70</v>
      </c>
      <c r="B16" s="126"/>
      <c r="C16" s="42" t="s">
        <v>24</v>
      </c>
      <c r="D16" s="115"/>
      <c r="E16" s="221"/>
      <c r="F16" s="118"/>
      <c r="G16" s="221"/>
      <c r="H16" s="115"/>
      <c r="I16" s="342"/>
      <c r="J16" s="127"/>
      <c r="K16" s="342"/>
      <c r="L16" s="127"/>
      <c r="M16" s="342"/>
    </row>
    <row r="17" spans="1:13" s="3" customFormat="1" ht="12.75" customHeight="1" x14ac:dyDescent="0.2">
      <c r="A17" s="69" t="s">
        <v>71</v>
      </c>
      <c r="B17" s="128"/>
      <c r="C17" s="79"/>
      <c r="D17" s="8"/>
      <c r="E17" s="337">
        <v>125101</v>
      </c>
      <c r="F17" s="118"/>
      <c r="G17" s="337">
        <v>125101</v>
      </c>
      <c r="H17" s="118"/>
      <c r="I17" s="339">
        <f>IF(E17="","",E17-G17)</f>
        <v>0</v>
      </c>
      <c r="J17" s="125"/>
      <c r="K17" s="341">
        <f>IF(E17="","",SUM(I19*'AGY, Section I'!O60))</f>
        <v>0</v>
      </c>
      <c r="L17" s="125"/>
      <c r="M17" s="339">
        <f>IF(I17="","",I17-K17)</f>
        <v>0</v>
      </c>
    </row>
    <row r="18" spans="1:13" s="3" customFormat="1" ht="12.75" customHeight="1" x14ac:dyDescent="0.2">
      <c r="A18" s="40" t="s">
        <v>72</v>
      </c>
      <c r="B18" s="126"/>
      <c r="C18" s="42" t="s">
        <v>24</v>
      </c>
      <c r="D18" s="115"/>
      <c r="E18" s="221"/>
      <c r="F18" s="115"/>
      <c r="G18" s="221"/>
      <c r="H18" s="115"/>
      <c r="I18" s="342"/>
      <c r="J18" s="127"/>
      <c r="K18" s="342"/>
      <c r="L18" s="127"/>
      <c r="M18" s="342"/>
    </row>
    <row r="19" spans="1:13" s="3" customFormat="1" ht="7.15" customHeight="1" x14ac:dyDescent="0.2">
      <c r="A19" s="8"/>
      <c r="B19" s="8"/>
      <c r="C19" s="8"/>
      <c r="D19" s="8"/>
      <c r="E19" s="118"/>
      <c r="F19" s="118"/>
      <c r="G19" s="343" t="s">
        <v>73</v>
      </c>
      <c r="H19" s="118"/>
      <c r="I19" s="345">
        <f>SUM(I11:I18)</f>
        <v>1525286</v>
      </c>
      <c r="J19" s="125"/>
      <c r="K19" s="347">
        <f>SUM(K11:K18)</f>
        <v>1525286.0000000002</v>
      </c>
      <c r="L19" s="125"/>
      <c r="M19" s="348">
        <f>SUM(M11:M18)</f>
        <v>-7.0031092036515474E-11</v>
      </c>
    </row>
    <row r="20" spans="1:13" s="3" customFormat="1" ht="12" customHeight="1" x14ac:dyDescent="0.2">
      <c r="A20" s="129"/>
      <c r="B20" s="8"/>
      <c r="C20" s="128"/>
      <c r="D20" s="8"/>
      <c r="E20" s="118"/>
      <c r="F20" s="118"/>
      <c r="G20" s="344"/>
      <c r="H20" s="118"/>
      <c r="I20" s="346"/>
      <c r="J20" s="125"/>
      <c r="K20" s="346"/>
      <c r="L20" s="125"/>
      <c r="M20" s="349"/>
    </row>
    <row r="21" spans="1:13" s="3" customFormat="1" ht="12.75" customHeight="1" x14ac:dyDescent="0.2">
      <c r="A21" s="8"/>
      <c r="B21" s="8"/>
      <c r="C21" s="8"/>
      <c r="D21" s="8"/>
      <c r="E21" s="118"/>
      <c r="F21" s="8"/>
      <c r="G21" s="118"/>
      <c r="H21" s="8"/>
      <c r="I21" s="118"/>
      <c r="J21" s="8"/>
      <c r="K21" s="118"/>
      <c r="L21" s="8"/>
      <c r="M21" s="118"/>
    </row>
    <row r="22" spans="1:13" s="3" customFormat="1" ht="12.75" customHeight="1" x14ac:dyDescent="0.2">
      <c r="A22" s="350"/>
      <c r="B22" s="351"/>
      <c r="C22" s="351"/>
      <c r="D22" s="351"/>
      <c r="E22" s="351"/>
      <c r="F22" s="8"/>
      <c r="G22" s="118"/>
      <c r="H22" s="8"/>
      <c r="I22" s="130"/>
      <c r="J22" s="8"/>
      <c r="K22" s="131" t="s">
        <v>74</v>
      </c>
      <c r="L22" s="8"/>
      <c r="M22" s="132" t="s">
        <v>75</v>
      </c>
    </row>
    <row r="23" spans="1:13" s="3" customFormat="1" ht="9.75" customHeight="1" x14ac:dyDescent="0.2">
      <c r="A23" s="8"/>
      <c r="B23" s="8"/>
      <c r="C23" s="8"/>
      <c r="D23" s="8"/>
      <c r="E23" s="118"/>
      <c r="F23" s="8"/>
      <c r="G23" s="118"/>
      <c r="H23" s="8"/>
      <c r="I23" s="118"/>
      <c r="J23" s="8"/>
      <c r="K23" s="118"/>
      <c r="L23" s="8"/>
      <c r="M23" s="118"/>
    </row>
    <row r="24" spans="1:13" s="3" customFormat="1" ht="18" customHeight="1" x14ac:dyDescent="0.2">
      <c r="A24" s="116" t="s">
        <v>76</v>
      </c>
      <c r="B24" s="117"/>
      <c r="C24" s="117"/>
      <c r="D24" s="8"/>
      <c r="E24" s="118"/>
      <c r="F24" s="8"/>
      <c r="G24" s="118"/>
      <c r="H24" s="8"/>
      <c r="I24" s="118"/>
      <c r="J24" s="8"/>
      <c r="K24" s="118"/>
      <c r="L24" s="8"/>
      <c r="M24" s="118"/>
    </row>
    <row r="25" spans="1:13" s="3" customFormat="1" ht="13.5" customHeight="1" thickBot="1" x14ac:dyDescent="0.25">
      <c r="A25" s="322" t="s">
        <v>9</v>
      </c>
      <c r="B25" s="323"/>
      <c r="C25" s="324"/>
      <c r="D25" s="119"/>
      <c r="E25" s="120" t="s">
        <v>10</v>
      </c>
      <c r="F25" s="119"/>
      <c r="G25" s="120" t="s">
        <v>11</v>
      </c>
      <c r="H25" s="119"/>
      <c r="I25" s="120" t="s">
        <v>12</v>
      </c>
      <c r="J25" s="119"/>
      <c r="K25" s="120" t="s">
        <v>13</v>
      </c>
      <c r="L25" s="121"/>
      <c r="M25" s="120" t="s">
        <v>60</v>
      </c>
    </row>
    <row r="26" spans="1:13" s="3" customFormat="1" ht="10.5" customHeight="1" thickTop="1" x14ac:dyDescent="0.2">
      <c r="A26" s="325" t="s">
        <v>61</v>
      </c>
      <c r="B26" s="326"/>
      <c r="C26" s="327"/>
      <c r="D26" s="119"/>
      <c r="E26" s="334" t="s">
        <v>77</v>
      </c>
      <c r="F26" s="122" t="s">
        <v>16</v>
      </c>
      <c r="G26" s="334" t="s">
        <v>63</v>
      </c>
      <c r="H26" s="122" t="s">
        <v>18</v>
      </c>
      <c r="I26" s="334" t="s">
        <v>64</v>
      </c>
      <c r="J26" s="122" t="s">
        <v>16</v>
      </c>
      <c r="K26" s="334" t="s">
        <v>65</v>
      </c>
      <c r="L26" s="123" t="s">
        <v>18</v>
      </c>
      <c r="M26" s="334" t="s">
        <v>66</v>
      </c>
    </row>
    <row r="27" spans="1:13" s="3" customFormat="1" ht="10.5" customHeight="1" x14ac:dyDescent="0.2">
      <c r="A27" s="328"/>
      <c r="B27" s="329"/>
      <c r="C27" s="330"/>
      <c r="D27" s="119"/>
      <c r="E27" s="335"/>
      <c r="F27" s="122"/>
      <c r="G27" s="335"/>
      <c r="H27" s="122"/>
      <c r="I27" s="335"/>
      <c r="J27" s="122"/>
      <c r="K27" s="335"/>
      <c r="L27" s="123"/>
      <c r="M27" s="335"/>
    </row>
    <row r="28" spans="1:13" s="3" customFormat="1" ht="10.5" customHeight="1" x14ac:dyDescent="0.2">
      <c r="A28" s="331"/>
      <c r="B28" s="332"/>
      <c r="C28" s="333"/>
      <c r="D28" s="119"/>
      <c r="E28" s="336"/>
      <c r="F28" s="119"/>
      <c r="G28" s="336"/>
      <c r="H28" s="119"/>
      <c r="I28" s="336"/>
      <c r="J28" s="119"/>
      <c r="K28" s="336"/>
      <c r="L28" s="121"/>
      <c r="M28" s="336"/>
    </row>
    <row r="29" spans="1:13" s="3" customFormat="1" ht="12.75" customHeight="1" x14ac:dyDescent="0.2">
      <c r="A29" s="69" t="s">
        <v>67</v>
      </c>
      <c r="B29" s="133"/>
      <c r="C29" s="134"/>
      <c r="D29" s="8"/>
      <c r="E29" s="337">
        <v>785133</v>
      </c>
      <c r="F29" s="118"/>
      <c r="G29" s="338">
        <v>1080</v>
      </c>
      <c r="H29" s="118"/>
      <c r="I29" s="339">
        <f>IF(E29="","",E29-G29)</f>
        <v>784053</v>
      </c>
      <c r="J29" s="125"/>
      <c r="K29" s="341">
        <f>IF(E29="","",SUM(I37*'AGY, Section I'!O22))</f>
        <v>730728.70621086482</v>
      </c>
      <c r="L29" s="125"/>
      <c r="M29" s="339">
        <f>IF(I29="","",I29-K29)</f>
        <v>53324.293789135176</v>
      </c>
    </row>
    <row r="30" spans="1:13" s="3" customFormat="1" ht="12.75" customHeight="1" x14ac:dyDescent="0.2">
      <c r="A30" s="40" t="s">
        <v>46</v>
      </c>
      <c r="B30" s="135"/>
      <c r="C30" s="136" t="s">
        <v>24</v>
      </c>
      <c r="D30" s="115"/>
      <c r="E30" s="221"/>
      <c r="F30" s="115"/>
      <c r="G30" s="221"/>
      <c r="H30" s="115"/>
      <c r="I30" s="342"/>
      <c r="J30" s="127"/>
      <c r="K30" s="342"/>
      <c r="L30" s="127"/>
      <c r="M30" s="342"/>
    </row>
    <row r="31" spans="1:13" s="3" customFormat="1" ht="12.75" customHeight="1" x14ac:dyDescent="0.2">
      <c r="A31" s="69" t="s">
        <v>28</v>
      </c>
      <c r="B31" s="128"/>
      <c r="C31" s="137"/>
      <c r="D31" s="8"/>
      <c r="E31" s="337">
        <v>99852</v>
      </c>
      <c r="F31" s="118"/>
      <c r="G31" s="337"/>
      <c r="H31" s="118"/>
      <c r="I31" s="339">
        <f>IF(E31="","",E31-G31)</f>
        <v>99852</v>
      </c>
      <c r="J31" s="125"/>
      <c r="K31" s="341">
        <f>IF(E31="","",SUM(I37*'AGY, Section I'!O34))</f>
        <v>149436.6381790489</v>
      </c>
      <c r="L31" s="125"/>
      <c r="M31" s="339">
        <f>IF(I31="","",I31-K31)</f>
        <v>-49584.638179048896</v>
      </c>
    </row>
    <row r="32" spans="1:13" s="3" customFormat="1" ht="12.75" customHeight="1" x14ac:dyDescent="0.2">
      <c r="A32" s="40" t="s">
        <v>68</v>
      </c>
      <c r="B32" s="126"/>
      <c r="C32" s="136" t="s">
        <v>24</v>
      </c>
      <c r="D32" s="115"/>
      <c r="E32" s="221"/>
      <c r="F32" s="115"/>
      <c r="G32" s="221"/>
      <c r="H32" s="115"/>
      <c r="I32" s="342"/>
      <c r="J32" s="127"/>
      <c r="K32" s="342"/>
      <c r="L32" s="127"/>
      <c r="M32" s="342"/>
    </row>
    <row r="33" spans="1:13" s="3" customFormat="1" ht="12.75" customHeight="1" x14ac:dyDescent="0.2">
      <c r="A33" s="69" t="s">
        <v>69</v>
      </c>
      <c r="B33" s="128"/>
      <c r="C33" s="137"/>
      <c r="D33" s="8"/>
      <c r="E33" s="337">
        <v>14010</v>
      </c>
      <c r="F33" s="115"/>
      <c r="G33" s="337">
        <v>14010</v>
      </c>
      <c r="H33" s="118"/>
      <c r="I33" s="339">
        <f>IF(E33="","",E33-G33)</f>
        <v>0</v>
      </c>
      <c r="J33" s="125"/>
      <c r="K33" s="341">
        <f>IF(E33="","",SUM(I37*'AGY, Section I'!O46))</f>
        <v>3739.655610086309</v>
      </c>
      <c r="L33" s="125"/>
      <c r="M33" s="339">
        <f>IF(I33="","",I33-K33)</f>
        <v>-3739.655610086309</v>
      </c>
    </row>
    <row r="34" spans="1:13" s="3" customFormat="1" ht="12.75" customHeight="1" x14ac:dyDescent="0.2">
      <c r="A34" s="40" t="s">
        <v>78</v>
      </c>
      <c r="B34" s="138"/>
      <c r="C34" s="136" t="s">
        <v>24</v>
      </c>
      <c r="D34" s="115"/>
      <c r="E34" s="221"/>
      <c r="F34" s="118"/>
      <c r="G34" s="221"/>
      <c r="H34" s="115"/>
      <c r="I34" s="342"/>
      <c r="J34" s="127"/>
      <c r="K34" s="342"/>
      <c r="L34" s="127"/>
      <c r="M34" s="342"/>
    </row>
    <row r="35" spans="1:13" s="3" customFormat="1" ht="12.75" customHeight="1" x14ac:dyDescent="0.2">
      <c r="A35" s="69" t="s">
        <v>71</v>
      </c>
      <c r="B35" s="128"/>
      <c r="C35" s="137"/>
      <c r="D35" s="8"/>
      <c r="E35" s="337">
        <v>25999</v>
      </c>
      <c r="F35" s="118"/>
      <c r="G35" s="337">
        <v>25999</v>
      </c>
      <c r="H35" s="118"/>
      <c r="I35" s="339">
        <f>IF(E35="","",E35-G35)</f>
        <v>0</v>
      </c>
      <c r="J35" s="125"/>
      <c r="K35" s="341">
        <f>IF(E35="","",SUM(I37*'AGY, Section I'!O60))</f>
        <v>0</v>
      </c>
      <c r="L35" s="125"/>
      <c r="M35" s="339">
        <f>IF(I35="","",I35-K35)</f>
        <v>0</v>
      </c>
    </row>
    <row r="36" spans="1:13" s="3" customFormat="1" ht="12.75" customHeight="1" x14ac:dyDescent="0.2">
      <c r="A36" s="40" t="s">
        <v>46</v>
      </c>
      <c r="B36" s="126"/>
      <c r="C36" s="136" t="s">
        <v>24</v>
      </c>
      <c r="D36" s="115"/>
      <c r="E36" s="221"/>
      <c r="F36" s="115"/>
      <c r="G36" s="221"/>
      <c r="H36" s="115"/>
      <c r="I36" s="342"/>
      <c r="J36" s="127"/>
      <c r="K36" s="342"/>
      <c r="L36" s="127"/>
      <c r="M36" s="342"/>
    </row>
    <row r="37" spans="1:13" s="3" customFormat="1" ht="7.15" customHeight="1" x14ac:dyDescent="0.2">
      <c r="A37" s="8"/>
      <c r="B37" s="8"/>
      <c r="C37" s="8"/>
      <c r="D37" s="8"/>
      <c r="E37" s="118"/>
      <c r="F37" s="118"/>
      <c r="G37" s="343" t="s">
        <v>73</v>
      </c>
      <c r="H37" s="118"/>
      <c r="I37" s="348">
        <f>SUM(I29:I36)</f>
        <v>883905</v>
      </c>
      <c r="J37" s="125"/>
      <c r="K37" s="353">
        <f>SUM(K29:K36)</f>
        <v>883905</v>
      </c>
      <c r="L37" s="125"/>
      <c r="M37" s="348">
        <f>SUM(M29:M36)</f>
        <v>-2.9103830456733704E-11</v>
      </c>
    </row>
    <row r="38" spans="1:13" s="3" customFormat="1" ht="12" customHeight="1" x14ac:dyDescent="0.2">
      <c r="A38" s="129"/>
      <c r="B38" s="8"/>
      <c r="C38" s="128"/>
      <c r="D38" s="8"/>
      <c r="E38" s="118"/>
      <c r="F38" s="118"/>
      <c r="G38" s="344"/>
      <c r="H38" s="118"/>
      <c r="I38" s="349"/>
      <c r="J38" s="125"/>
      <c r="K38" s="349"/>
      <c r="L38" s="125"/>
      <c r="M38" s="349"/>
    </row>
    <row r="39" spans="1:13" s="3" customFormat="1" ht="9.75" customHeight="1" x14ac:dyDescent="0.2">
      <c r="A39" s="8"/>
      <c r="B39" s="8"/>
      <c r="C39" s="8"/>
      <c r="D39" s="8"/>
      <c r="E39" s="118"/>
      <c r="F39" s="8"/>
      <c r="G39" s="118"/>
      <c r="H39" s="8"/>
      <c r="I39" s="118"/>
      <c r="J39" s="8"/>
      <c r="K39" s="118"/>
      <c r="L39" s="8"/>
      <c r="M39" s="118"/>
    </row>
    <row r="40" spans="1:13" s="3" customFormat="1" ht="13.5" customHeight="1" x14ac:dyDescent="0.2">
      <c r="A40" s="139" t="s">
        <v>79</v>
      </c>
      <c r="B40" s="140"/>
      <c r="C40" s="140"/>
      <c r="D40" s="140"/>
      <c r="E40" s="140"/>
      <c r="F40" s="141"/>
      <c r="G40" s="142"/>
      <c r="H40" s="8"/>
      <c r="I40" s="130"/>
      <c r="J40" s="8"/>
      <c r="K40" s="131" t="s">
        <v>74</v>
      </c>
      <c r="L40" s="8"/>
      <c r="M40" s="143" t="s">
        <v>80</v>
      </c>
    </row>
    <row r="41" spans="1:13" s="3" customFormat="1" ht="9.75" customHeight="1" x14ac:dyDescent="0.2">
      <c r="A41" s="144"/>
      <c r="B41" s="350" t="s">
        <v>81</v>
      </c>
      <c r="C41" s="351"/>
      <c r="D41" s="351"/>
      <c r="E41" s="351"/>
      <c r="F41" s="351"/>
      <c r="G41" s="145">
        <v>117770</v>
      </c>
      <c r="H41" s="8"/>
      <c r="I41" s="130"/>
      <c r="J41" s="8"/>
      <c r="K41" s="131"/>
      <c r="L41" s="8"/>
      <c r="M41" s="146"/>
    </row>
    <row r="42" spans="1:13" s="3" customFormat="1" ht="9.75" customHeight="1" x14ac:dyDescent="0.2">
      <c r="A42" s="144"/>
      <c r="B42" s="350" t="s">
        <v>82</v>
      </c>
      <c r="C42" s="351"/>
      <c r="D42" s="351"/>
      <c r="E42" s="351"/>
      <c r="F42" s="351"/>
      <c r="G42" s="147">
        <v>14978</v>
      </c>
      <c r="H42" s="8"/>
      <c r="I42" s="130"/>
      <c r="J42" s="8"/>
      <c r="K42" s="131"/>
      <c r="L42" s="8"/>
      <c r="M42" s="146"/>
    </row>
    <row r="43" spans="1:13" s="3" customFormat="1" ht="9.75" customHeight="1" x14ac:dyDescent="0.2">
      <c r="A43" s="144"/>
      <c r="B43" s="350" t="s">
        <v>83</v>
      </c>
      <c r="C43" s="351"/>
      <c r="D43" s="351"/>
      <c r="E43" s="351"/>
      <c r="F43" s="351"/>
      <c r="G43" s="147">
        <v>2101</v>
      </c>
      <c r="H43" s="8"/>
      <c r="I43" s="130"/>
      <c r="J43" s="8"/>
      <c r="K43" s="131"/>
      <c r="L43" s="8"/>
      <c r="M43" s="146"/>
    </row>
    <row r="44" spans="1:13" s="3" customFormat="1" ht="9.75" customHeight="1" x14ac:dyDescent="0.2">
      <c r="A44" s="144"/>
      <c r="B44" s="350" t="s">
        <v>84</v>
      </c>
      <c r="C44" s="351"/>
      <c r="D44" s="351"/>
      <c r="E44" s="351"/>
      <c r="F44" s="351"/>
      <c r="G44" s="148">
        <v>3900</v>
      </c>
      <c r="H44" s="8"/>
      <c r="I44" s="130"/>
      <c r="J44" s="8"/>
      <c r="K44" s="131"/>
      <c r="L44" s="8"/>
      <c r="M44" s="146"/>
    </row>
    <row r="45" spans="1:13" s="3" customFormat="1" ht="12.75" customHeight="1" x14ac:dyDescent="0.2">
      <c r="A45" s="149"/>
      <c r="B45" s="352" t="s">
        <v>85</v>
      </c>
      <c r="C45" s="230"/>
      <c r="D45" s="230"/>
      <c r="E45" s="230"/>
      <c r="F45" s="230"/>
      <c r="G45" s="150">
        <f>SUM(G41:G44)</f>
        <v>138749</v>
      </c>
      <c r="H45" s="8"/>
      <c r="I45" s="130"/>
      <c r="J45" s="8"/>
      <c r="K45" s="131"/>
      <c r="L45" s="8"/>
      <c r="M45" s="146"/>
    </row>
    <row r="46" spans="1:13" s="3" customFormat="1" ht="12.75" customHeight="1" x14ac:dyDescent="0.2">
      <c r="A46" s="128"/>
      <c r="B46" s="8"/>
      <c r="C46" s="8"/>
      <c r="D46" s="8"/>
      <c r="E46" s="8"/>
      <c r="F46" s="8"/>
      <c r="G46" s="118"/>
      <c r="H46" s="8"/>
      <c r="I46" s="130"/>
      <c r="J46" s="8"/>
      <c r="K46" s="131"/>
      <c r="L46" s="8"/>
      <c r="M46" s="146"/>
    </row>
    <row r="47" spans="1:13" s="3" customFormat="1" ht="12.75" customHeight="1" x14ac:dyDescent="0.2">
      <c r="A47" s="128"/>
      <c r="B47" s="8"/>
      <c r="C47" s="8"/>
      <c r="D47" s="8"/>
      <c r="E47" s="8"/>
      <c r="F47" s="8"/>
      <c r="G47" s="118"/>
      <c r="H47" s="8"/>
      <c r="I47" s="130"/>
      <c r="J47" s="8"/>
      <c r="K47" s="131"/>
      <c r="L47" s="8"/>
      <c r="M47" s="146"/>
    </row>
    <row r="48" spans="1:13" s="3" customFormat="1" ht="18" customHeight="1" x14ac:dyDescent="0.2">
      <c r="A48" s="116" t="s">
        <v>86</v>
      </c>
      <c r="B48" s="117"/>
      <c r="C48" s="117"/>
      <c r="D48" s="8"/>
      <c r="E48" s="118"/>
      <c r="F48" s="8"/>
      <c r="G48" s="118"/>
      <c r="H48" s="8"/>
      <c r="I48" s="118"/>
      <c r="J48" s="8"/>
      <c r="K48" s="118"/>
      <c r="L48" s="8"/>
      <c r="M48" s="118"/>
    </row>
    <row r="49" spans="1:13" s="3" customFormat="1" ht="13.5" customHeight="1" thickBot="1" x14ac:dyDescent="0.25">
      <c r="A49" s="322" t="s">
        <v>9</v>
      </c>
      <c r="B49" s="323"/>
      <c r="C49" s="324"/>
      <c r="D49" s="119"/>
      <c r="E49" s="120" t="s">
        <v>10</v>
      </c>
      <c r="F49" s="119"/>
      <c r="G49" s="120" t="s">
        <v>11</v>
      </c>
      <c r="H49" s="119"/>
      <c r="I49" s="120" t="s">
        <v>12</v>
      </c>
      <c r="J49" s="119"/>
      <c r="K49" s="120" t="s">
        <v>13</v>
      </c>
      <c r="L49" s="121"/>
      <c r="M49" s="120" t="s">
        <v>60</v>
      </c>
    </row>
    <row r="50" spans="1:13" s="3" customFormat="1" ht="10.5" customHeight="1" thickTop="1" x14ac:dyDescent="0.2">
      <c r="A50" s="325" t="s">
        <v>61</v>
      </c>
      <c r="B50" s="326"/>
      <c r="C50" s="327"/>
      <c r="D50" s="119"/>
      <c r="E50" s="334" t="s">
        <v>62</v>
      </c>
      <c r="F50" s="122" t="s">
        <v>16</v>
      </c>
      <c r="G50" s="334" t="s">
        <v>63</v>
      </c>
      <c r="H50" s="122" t="s">
        <v>18</v>
      </c>
      <c r="I50" s="334" t="s">
        <v>64</v>
      </c>
      <c r="J50" s="122" t="s">
        <v>16</v>
      </c>
      <c r="K50" s="334" t="s">
        <v>65</v>
      </c>
      <c r="L50" s="123" t="s">
        <v>18</v>
      </c>
      <c r="M50" s="334" t="s">
        <v>66</v>
      </c>
    </row>
    <row r="51" spans="1:13" s="3" customFormat="1" ht="10.5" customHeight="1" x14ac:dyDescent="0.2">
      <c r="A51" s="328"/>
      <c r="B51" s="329"/>
      <c r="C51" s="330"/>
      <c r="D51" s="119"/>
      <c r="E51" s="335"/>
      <c r="F51" s="122"/>
      <c r="G51" s="335"/>
      <c r="H51" s="122"/>
      <c r="I51" s="335"/>
      <c r="J51" s="122"/>
      <c r="K51" s="335"/>
      <c r="L51" s="123"/>
      <c r="M51" s="335"/>
    </row>
    <row r="52" spans="1:13" s="3" customFormat="1" ht="10.5" customHeight="1" x14ac:dyDescent="0.2">
      <c r="A52" s="331"/>
      <c r="B52" s="332"/>
      <c r="C52" s="333"/>
      <c r="D52" s="119"/>
      <c r="E52" s="336"/>
      <c r="F52" s="119"/>
      <c r="G52" s="336"/>
      <c r="H52" s="119"/>
      <c r="I52" s="336"/>
      <c r="J52" s="119"/>
      <c r="K52" s="336"/>
      <c r="L52" s="121"/>
      <c r="M52" s="336"/>
    </row>
    <row r="53" spans="1:13" s="3" customFormat="1" ht="12.75" customHeight="1" x14ac:dyDescent="0.2">
      <c r="A53" s="69" t="s">
        <v>67</v>
      </c>
      <c r="B53" s="124"/>
      <c r="C53" s="134"/>
      <c r="D53" s="8"/>
      <c r="E53" s="337">
        <v>697535</v>
      </c>
      <c r="F53" s="118"/>
      <c r="G53" s="338">
        <v>1066.67</v>
      </c>
      <c r="H53" s="118"/>
      <c r="I53" s="339">
        <f>IF(E53="","",E53-G53)</f>
        <v>696468.33</v>
      </c>
      <c r="J53" s="125"/>
      <c r="K53" s="341">
        <f>IF(E53="","",SUM(I61*'AGY, Section I'!O22))</f>
        <v>647807.15807243192</v>
      </c>
      <c r="L53" s="125"/>
      <c r="M53" s="339">
        <f>IF(I53="","",I53-K53)</f>
        <v>48661.171927568037</v>
      </c>
    </row>
    <row r="54" spans="1:13" s="3" customFormat="1" ht="12.75" customHeight="1" x14ac:dyDescent="0.2">
      <c r="A54" s="40" t="s">
        <v>46</v>
      </c>
      <c r="B54" s="126"/>
      <c r="C54" s="136" t="s">
        <v>24</v>
      </c>
      <c r="D54" s="115"/>
      <c r="E54" s="221"/>
      <c r="F54" s="115"/>
      <c r="G54" s="221"/>
      <c r="H54" s="115"/>
      <c r="I54" s="340"/>
      <c r="J54" s="127"/>
      <c r="K54" s="342"/>
      <c r="L54" s="127"/>
      <c r="M54" s="342"/>
    </row>
    <row r="55" spans="1:13" s="3" customFormat="1" ht="12.75" customHeight="1" x14ac:dyDescent="0.2">
      <c r="A55" s="69" t="s">
        <v>28</v>
      </c>
      <c r="B55" s="128"/>
      <c r="C55" s="137"/>
      <c r="D55" s="8"/>
      <c r="E55" s="337">
        <v>87123</v>
      </c>
      <c r="F55" s="118"/>
      <c r="G55" s="337"/>
      <c r="H55" s="118"/>
      <c r="I55" s="339">
        <f>IF(E55="","",E55-G55)</f>
        <v>87123</v>
      </c>
      <c r="J55" s="125"/>
      <c r="K55" s="341">
        <f>IF(E55="","",SUM(I61*'AGY, Section I'!O34))</f>
        <v>132478.88452699271</v>
      </c>
      <c r="L55" s="125"/>
      <c r="M55" s="339">
        <f>IF(I55="","",I55-K55)</f>
        <v>-45355.884526992711</v>
      </c>
    </row>
    <row r="56" spans="1:13" s="3" customFormat="1" ht="12.75" customHeight="1" x14ac:dyDescent="0.2">
      <c r="A56" s="40" t="s">
        <v>68</v>
      </c>
      <c r="B56" s="126"/>
      <c r="C56" s="136" t="s">
        <v>24</v>
      </c>
      <c r="D56" s="115"/>
      <c r="E56" s="221"/>
      <c r="F56" s="115"/>
      <c r="G56" s="221"/>
      <c r="H56" s="115"/>
      <c r="I56" s="342"/>
      <c r="J56" s="127"/>
      <c r="K56" s="342"/>
      <c r="L56" s="127"/>
      <c r="M56" s="342"/>
    </row>
    <row r="57" spans="1:13" s="3" customFormat="1" ht="12.75" customHeight="1" x14ac:dyDescent="0.2">
      <c r="A57" s="69" t="s">
        <v>69</v>
      </c>
      <c r="B57" s="128"/>
      <c r="C57" s="137"/>
      <c r="D57" s="8"/>
      <c r="E57" s="337">
        <v>13998</v>
      </c>
      <c r="F57" s="118"/>
      <c r="G57" s="337">
        <v>13988</v>
      </c>
      <c r="H57" s="118"/>
      <c r="I57" s="339">
        <f>IF(E57="","",E57-G57)</f>
        <v>10</v>
      </c>
      <c r="J57" s="125"/>
      <c r="K57" s="341">
        <f>IF(E57="","",SUM(I61*'AGY, Section I'!O46))</f>
        <v>3315.2874005753933</v>
      </c>
      <c r="L57" s="125"/>
      <c r="M57" s="339">
        <f>IF(I57="","",I57-K57)</f>
        <v>-3305.2874005753933</v>
      </c>
    </row>
    <row r="58" spans="1:13" s="3" customFormat="1" ht="12.75" customHeight="1" x14ac:dyDescent="0.2">
      <c r="A58" s="40" t="s">
        <v>87</v>
      </c>
      <c r="B58" s="126"/>
      <c r="C58" s="136" t="s">
        <v>24</v>
      </c>
      <c r="D58" s="115"/>
      <c r="E58" s="221"/>
      <c r="F58" s="115"/>
      <c r="G58" s="221"/>
      <c r="H58" s="115"/>
      <c r="I58" s="342"/>
      <c r="J58" s="127"/>
      <c r="K58" s="342"/>
      <c r="L58" s="127"/>
      <c r="M58" s="342"/>
    </row>
    <row r="59" spans="1:13" s="3" customFormat="1" ht="12.75" customHeight="1" x14ac:dyDescent="0.2">
      <c r="A59" s="69" t="s">
        <v>71</v>
      </c>
      <c r="B59" s="128"/>
      <c r="C59" s="137"/>
      <c r="D59" s="8"/>
      <c r="E59" s="337">
        <v>21111</v>
      </c>
      <c r="F59" s="118"/>
      <c r="G59" s="337">
        <v>21111</v>
      </c>
      <c r="H59" s="118"/>
      <c r="I59" s="339">
        <f>IF(E59="","",E59-G59)</f>
        <v>0</v>
      </c>
      <c r="J59" s="125"/>
      <c r="K59" s="341">
        <f>IF(E59="","",SUM(I61*'AGY, Section I'!O60))</f>
        <v>0</v>
      </c>
      <c r="L59" s="125"/>
      <c r="M59" s="339">
        <f>IF(I59="","",I59-K59)</f>
        <v>0</v>
      </c>
    </row>
    <row r="60" spans="1:13" s="3" customFormat="1" ht="12.75" customHeight="1" x14ac:dyDescent="0.2">
      <c r="A60" s="40" t="s">
        <v>46</v>
      </c>
      <c r="B60" s="126"/>
      <c r="C60" s="136" t="s">
        <v>24</v>
      </c>
      <c r="D60" s="115"/>
      <c r="E60" s="221"/>
      <c r="F60" s="115"/>
      <c r="G60" s="221"/>
      <c r="H60" s="115"/>
      <c r="I60" s="342"/>
      <c r="J60" s="127"/>
      <c r="K60" s="342"/>
      <c r="L60" s="127"/>
      <c r="M60" s="342"/>
    </row>
    <row r="61" spans="1:13" s="3" customFormat="1" ht="7.15" customHeight="1" x14ac:dyDescent="0.2">
      <c r="A61" s="8"/>
      <c r="B61" s="8"/>
      <c r="C61" s="8"/>
      <c r="D61" s="8"/>
      <c r="E61" s="118"/>
      <c r="F61" s="118"/>
      <c r="G61" s="343" t="s">
        <v>73</v>
      </c>
      <c r="H61" s="118"/>
      <c r="I61" s="348">
        <f>SUM(I53:I60)</f>
        <v>783601.33</v>
      </c>
      <c r="J61" s="125"/>
      <c r="K61" s="353">
        <f>SUM(K53:K60)</f>
        <v>783601.33</v>
      </c>
      <c r="L61" s="125"/>
      <c r="M61" s="348">
        <f>SUM(M53:M60)</f>
        <v>-6.7757355282083154E-11</v>
      </c>
    </row>
    <row r="62" spans="1:13" s="3" customFormat="1" ht="12" customHeight="1" x14ac:dyDescent="0.2">
      <c r="A62" s="129"/>
      <c r="B62" s="8"/>
      <c r="C62" s="128"/>
      <c r="D62" s="8"/>
      <c r="E62" s="118"/>
      <c r="F62" s="118"/>
      <c r="G62" s="344"/>
      <c r="H62" s="118"/>
      <c r="I62" s="349"/>
      <c r="J62" s="125"/>
      <c r="K62" s="349"/>
      <c r="L62" s="125"/>
      <c r="M62" s="349"/>
    </row>
    <row r="63" spans="1:13" s="3" customFormat="1" ht="9.75" customHeight="1" x14ac:dyDescent="0.2">
      <c r="A63" s="8"/>
      <c r="B63" s="8"/>
      <c r="C63" s="8"/>
      <c r="D63" s="8"/>
      <c r="E63" s="118"/>
      <c r="F63" s="8"/>
      <c r="G63" s="118"/>
      <c r="H63" s="8"/>
      <c r="I63" s="118"/>
      <c r="J63" s="8"/>
      <c r="K63" s="118"/>
      <c r="L63" s="8"/>
      <c r="M63" s="118"/>
    </row>
    <row r="64" spans="1:13" s="3" customFormat="1" ht="12.75" customHeight="1" x14ac:dyDescent="0.2">
      <c r="A64" s="350"/>
      <c r="B64" s="351"/>
      <c r="C64" s="351"/>
      <c r="D64" s="351"/>
      <c r="E64" s="351"/>
      <c r="F64" s="8"/>
      <c r="G64" s="118"/>
      <c r="H64" s="8"/>
      <c r="I64" s="130"/>
      <c r="J64" s="8"/>
      <c r="K64" s="131" t="s">
        <v>74</v>
      </c>
      <c r="L64" s="8"/>
      <c r="M64" s="132" t="str">
        <f>IF(M22="","",M22)</f>
        <v>KD0004999</v>
      </c>
    </row>
    <row r="65" spans="1:13" s="3" customFormat="1" ht="9.75" customHeight="1" x14ac:dyDescent="0.2">
      <c r="A65" s="8"/>
      <c r="B65" s="8"/>
      <c r="C65" s="8"/>
      <c r="D65" s="8"/>
      <c r="E65" s="118"/>
      <c r="F65" s="8"/>
      <c r="G65" s="118"/>
      <c r="H65" s="8"/>
      <c r="I65" s="118"/>
      <c r="J65" s="8"/>
      <c r="K65" s="118"/>
      <c r="L65" s="8"/>
      <c r="M65" s="118"/>
    </row>
    <row r="66" spans="1:13" s="3" customFormat="1" ht="18" customHeight="1" x14ac:dyDescent="0.2">
      <c r="A66" s="116" t="s">
        <v>88</v>
      </c>
      <c r="B66" s="117"/>
      <c r="C66" s="117"/>
      <c r="D66" s="8"/>
      <c r="E66" s="118"/>
      <c r="F66" s="8"/>
      <c r="G66" s="118"/>
      <c r="H66" s="8"/>
      <c r="I66" s="118"/>
      <c r="J66" s="8"/>
      <c r="K66" s="118"/>
      <c r="L66" s="8"/>
      <c r="M66" s="118"/>
    </row>
    <row r="67" spans="1:13" s="3" customFormat="1" ht="13.5" customHeight="1" thickBot="1" x14ac:dyDescent="0.25">
      <c r="A67" s="322" t="s">
        <v>9</v>
      </c>
      <c r="B67" s="323"/>
      <c r="C67" s="324"/>
      <c r="D67" s="119"/>
      <c r="E67" s="120" t="s">
        <v>10</v>
      </c>
      <c r="F67" s="119"/>
      <c r="G67" s="120" t="s">
        <v>11</v>
      </c>
      <c r="H67" s="119"/>
      <c r="I67" s="120" t="s">
        <v>12</v>
      </c>
      <c r="J67" s="119"/>
      <c r="K67" s="120" t="s">
        <v>13</v>
      </c>
      <c r="L67" s="121"/>
      <c r="M67" s="120" t="s">
        <v>60</v>
      </c>
    </row>
    <row r="68" spans="1:13" s="3" customFormat="1" ht="10.5" customHeight="1" thickTop="1" x14ac:dyDescent="0.2">
      <c r="A68" s="325" t="s">
        <v>61</v>
      </c>
      <c r="B68" s="326"/>
      <c r="C68" s="327"/>
      <c r="D68" s="119"/>
      <c r="E68" s="334" t="s">
        <v>62</v>
      </c>
      <c r="F68" s="122" t="s">
        <v>16</v>
      </c>
      <c r="G68" s="334" t="s">
        <v>63</v>
      </c>
      <c r="H68" s="122" t="s">
        <v>18</v>
      </c>
      <c r="I68" s="334" t="s">
        <v>64</v>
      </c>
      <c r="J68" s="122" t="s">
        <v>16</v>
      </c>
      <c r="K68" s="334" t="s">
        <v>65</v>
      </c>
      <c r="L68" s="123" t="s">
        <v>18</v>
      </c>
      <c r="M68" s="334" t="s">
        <v>66</v>
      </c>
    </row>
    <row r="69" spans="1:13" s="3" customFormat="1" ht="10.5" customHeight="1" x14ac:dyDescent="0.2">
      <c r="A69" s="328"/>
      <c r="B69" s="329"/>
      <c r="C69" s="330"/>
      <c r="D69" s="119"/>
      <c r="E69" s="335"/>
      <c r="F69" s="122"/>
      <c r="G69" s="335"/>
      <c r="H69" s="122"/>
      <c r="I69" s="335"/>
      <c r="J69" s="122"/>
      <c r="K69" s="335"/>
      <c r="L69" s="123"/>
      <c r="M69" s="335"/>
    </row>
    <row r="70" spans="1:13" s="3" customFormat="1" ht="10.5" customHeight="1" x14ac:dyDescent="0.2">
      <c r="A70" s="331"/>
      <c r="B70" s="332"/>
      <c r="C70" s="333"/>
      <c r="D70" s="119"/>
      <c r="E70" s="336"/>
      <c r="F70" s="119"/>
      <c r="G70" s="336"/>
      <c r="H70" s="119"/>
      <c r="I70" s="336"/>
      <c r="J70" s="119"/>
      <c r="K70" s="336"/>
      <c r="L70" s="121"/>
      <c r="M70" s="336"/>
    </row>
    <row r="71" spans="1:13" s="3" customFormat="1" ht="12.75" customHeight="1" x14ac:dyDescent="0.2">
      <c r="A71" s="69" t="s">
        <v>67</v>
      </c>
      <c r="B71" s="124"/>
      <c r="C71" s="134"/>
      <c r="D71" s="8"/>
      <c r="E71" s="337">
        <v>45040</v>
      </c>
      <c r="F71" s="118"/>
      <c r="G71" s="337">
        <v>13.33</v>
      </c>
      <c r="H71" s="118"/>
      <c r="I71" s="339">
        <f>IF(E71="","",E71-G71)</f>
        <v>45026.67</v>
      </c>
      <c r="J71" s="125"/>
      <c r="K71" s="341">
        <f>IF(E71="","",SUM(I79*'AGY, Section I'!O22))</f>
        <v>49772.329996615335</v>
      </c>
      <c r="L71" s="125"/>
      <c r="M71" s="339">
        <f>IF(I71="","",I71-K71)</f>
        <v>-4745.6599966153371</v>
      </c>
    </row>
    <row r="72" spans="1:13" s="3" customFormat="1" ht="12.75" customHeight="1" x14ac:dyDescent="0.2">
      <c r="A72" s="40" t="s">
        <v>46</v>
      </c>
      <c r="B72" s="135"/>
      <c r="C72" s="136" t="s">
        <v>24</v>
      </c>
      <c r="D72" s="115"/>
      <c r="E72" s="221"/>
      <c r="F72" s="115"/>
      <c r="G72" s="221"/>
      <c r="H72" s="115"/>
      <c r="I72" s="342"/>
      <c r="J72" s="127"/>
      <c r="K72" s="342"/>
      <c r="L72" s="127"/>
      <c r="M72" s="342"/>
    </row>
    <row r="73" spans="1:13" s="3" customFormat="1" ht="12.75" customHeight="1" x14ac:dyDescent="0.2">
      <c r="A73" s="69" t="s">
        <v>28</v>
      </c>
      <c r="B73" s="128"/>
      <c r="C73" s="137"/>
      <c r="D73" s="8"/>
      <c r="E73" s="337">
        <v>15179</v>
      </c>
      <c r="F73" s="118"/>
      <c r="G73" s="337"/>
      <c r="H73" s="118"/>
      <c r="I73" s="339">
        <f>IF(E73="","",E73-G73)</f>
        <v>15179</v>
      </c>
      <c r="J73" s="125"/>
      <c r="K73" s="341">
        <f>IF(E73="","",SUM(I79*'AGY, Section I'!O34))</f>
        <v>10178.619788458283</v>
      </c>
      <c r="L73" s="125"/>
      <c r="M73" s="339">
        <f>IF(I73="","",I73-K73)</f>
        <v>5000.3802115417166</v>
      </c>
    </row>
    <row r="74" spans="1:13" s="3" customFormat="1" ht="12.75" customHeight="1" x14ac:dyDescent="0.2">
      <c r="A74" s="40" t="s">
        <v>68</v>
      </c>
      <c r="B74" s="135"/>
      <c r="C74" s="136" t="s">
        <v>24</v>
      </c>
      <c r="D74" s="115"/>
      <c r="E74" s="221"/>
      <c r="F74" s="115"/>
      <c r="G74" s="221"/>
      <c r="H74" s="115"/>
      <c r="I74" s="342"/>
      <c r="J74" s="127"/>
      <c r="K74" s="342"/>
      <c r="L74" s="127"/>
      <c r="M74" s="342"/>
    </row>
    <row r="75" spans="1:13" s="3" customFormat="1" ht="12.75" customHeight="1" x14ac:dyDescent="0.2">
      <c r="A75" s="69" t="s">
        <v>69</v>
      </c>
      <c r="B75" s="128"/>
      <c r="C75" s="137"/>
      <c r="D75" s="8"/>
      <c r="E75" s="337">
        <v>7980</v>
      </c>
      <c r="F75" s="115"/>
      <c r="G75" s="337">
        <v>7980</v>
      </c>
      <c r="H75" s="118"/>
      <c r="I75" s="339">
        <f>IF(E75="","",E75-G75)</f>
        <v>0</v>
      </c>
      <c r="J75" s="125"/>
      <c r="K75" s="341">
        <f>IF(E75="","",SUM(I79*'AGY, Section I'!O46))</f>
        <v>254.72021492638348</v>
      </c>
      <c r="L75" s="125"/>
      <c r="M75" s="339">
        <f>IF(I75="","",I75-K75)</f>
        <v>-254.72021492638348</v>
      </c>
    </row>
    <row r="76" spans="1:13" s="3" customFormat="1" ht="12.75" customHeight="1" x14ac:dyDescent="0.2">
      <c r="A76" s="40" t="s">
        <v>89</v>
      </c>
      <c r="B76" s="135"/>
      <c r="C76" s="136" t="s">
        <v>24</v>
      </c>
      <c r="D76" s="115"/>
      <c r="E76" s="221"/>
      <c r="F76" s="118"/>
      <c r="G76" s="221"/>
      <c r="H76" s="115"/>
      <c r="I76" s="342"/>
      <c r="J76" s="127"/>
      <c r="K76" s="342"/>
      <c r="L76" s="127"/>
      <c r="M76" s="342"/>
    </row>
    <row r="77" spans="1:13" s="3" customFormat="1" ht="12.75" customHeight="1" x14ac:dyDescent="0.2">
      <c r="A77" s="69" t="s">
        <v>71</v>
      </c>
      <c r="B77" s="128"/>
      <c r="C77" s="137"/>
      <c r="D77" s="8"/>
      <c r="E77" s="337">
        <v>5400</v>
      </c>
      <c r="F77" s="118"/>
      <c r="G77" s="337">
        <v>5400</v>
      </c>
      <c r="H77" s="118"/>
      <c r="I77" s="339">
        <f>IF(E77="","",E77-G77)</f>
        <v>0</v>
      </c>
      <c r="J77" s="125"/>
      <c r="K77" s="341">
        <f>IF(E77="","",SUM(I79*'AGY, Section I'!O60))</f>
        <v>0</v>
      </c>
      <c r="L77" s="125"/>
      <c r="M77" s="339">
        <f>IF(I77="","",I77-K77)</f>
        <v>0</v>
      </c>
    </row>
    <row r="78" spans="1:13" s="3" customFormat="1" ht="12.75" customHeight="1" x14ac:dyDescent="0.2">
      <c r="A78" s="40" t="s">
        <v>90</v>
      </c>
      <c r="B78" s="135"/>
      <c r="C78" s="136" t="s">
        <v>24</v>
      </c>
      <c r="D78" s="115"/>
      <c r="E78" s="221"/>
      <c r="F78" s="115"/>
      <c r="G78" s="221"/>
      <c r="H78" s="115"/>
      <c r="I78" s="342"/>
      <c r="J78" s="127"/>
      <c r="K78" s="342"/>
      <c r="L78" s="127"/>
      <c r="M78" s="342"/>
    </row>
    <row r="79" spans="1:13" s="3" customFormat="1" ht="7.15" customHeight="1" x14ac:dyDescent="0.2">
      <c r="A79" s="8"/>
      <c r="B79" s="8"/>
      <c r="C79" s="8"/>
      <c r="D79" s="8"/>
      <c r="E79" s="118"/>
      <c r="F79" s="118"/>
      <c r="G79" s="343" t="s">
        <v>73</v>
      </c>
      <c r="H79" s="118"/>
      <c r="I79" s="348">
        <f>SUM(I71:I78)</f>
        <v>60205.67</v>
      </c>
      <c r="J79" s="125"/>
      <c r="K79" s="353">
        <f>SUM(K71:K78)</f>
        <v>60205.670000000006</v>
      </c>
      <c r="L79" s="125"/>
      <c r="M79" s="348">
        <f>SUM(M71:M78)</f>
        <v>-4.0643044485477731E-12</v>
      </c>
    </row>
    <row r="80" spans="1:13" s="3" customFormat="1" ht="12" customHeight="1" x14ac:dyDescent="0.2">
      <c r="A80" s="129"/>
      <c r="B80" s="8"/>
      <c r="C80" s="128"/>
      <c r="D80" s="8"/>
      <c r="E80" s="118"/>
      <c r="F80" s="118"/>
      <c r="G80" s="344"/>
      <c r="H80" s="118"/>
      <c r="I80" s="349"/>
      <c r="J80" s="125"/>
      <c r="K80" s="349"/>
      <c r="L80" s="125"/>
      <c r="M80" s="349"/>
    </row>
    <row r="81" spans="1:13" s="3" customFormat="1" ht="9.75" customHeight="1" x14ac:dyDescent="0.2">
      <c r="A81" s="151"/>
      <c r="B81" s="8"/>
      <c r="C81" s="8"/>
      <c r="D81" s="8"/>
      <c r="E81" s="118"/>
      <c r="F81" s="8"/>
      <c r="G81" s="118"/>
      <c r="H81" s="8"/>
      <c r="I81" s="118"/>
      <c r="J81" s="8"/>
      <c r="K81" s="118"/>
      <c r="L81" s="8"/>
      <c r="M81" s="118"/>
    </row>
    <row r="82" spans="1:13" s="3" customFormat="1" ht="14.25" x14ac:dyDescent="0.2">
      <c r="A82" s="151" t="s">
        <v>52</v>
      </c>
      <c r="B82" s="8"/>
      <c r="C82" s="8"/>
      <c r="D82" s="8"/>
      <c r="E82" s="118"/>
      <c r="F82" s="8"/>
      <c r="G82" s="118"/>
      <c r="H82" s="8"/>
      <c r="I82" s="118"/>
      <c r="J82" s="8"/>
      <c r="K82" s="118"/>
      <c r="L82" s="8"/>
      <c r="M82" s="118"/>
    </row>
    <row r="83" spans="1:13" s="3" customFormat="1" ht="14.25" x14ac:dyDescent="0.2">
      <c r="A83" s="102" t="s">
        <v>91</v>
      </c>
      <c r="B83" s="102"/>
      <c r="C83" s="102"/>
      <c r="D83" s="102"/>
      <c r="E83" s="102"/>
      <c r="F83" s="103"/>
      <c r="G83" s="152"/>
      <c r="H83" s="103"/>
      <c r="I83" s="152"/>
      <c r="J83" s="103"/>
      <c r="K83" s="103" t="s">
        <v>74</v>
      </c>
      <c r="L83" s="8"/>
      <c r="M83" s="132" t="str">
        <f>IF(M22="","",M22)</f>
        <v>KD0004999</v>
      </c>
    </row>
    <row r="84" spans="1:13" s="3" customFormat="1" ht="14.25" x14ac:dyDescent="0.2">
      <c r="A84" s="354" t="s">
        <v>92</v>
      </c>
      <c r="B84" s="354"/>
      <c r="C84" s="354"/>
      <c r="D84" s="354"/>
      <c r="E84" s="354"/>
      <c r="F84" s="354"/>
      <c r="G84" s="354"/>
      <c r="H84" s="354"/>
      <c r="I84" s="354"/>
      <c r="J84" s="354"/>
      <c r="K84" s="354"/>
      <c r="L84" s="8"/>
      <c r="M84" s="118"/>
    </row>
    <row r="85" spans="1:13" s="3" customFormat="1" ht="14.25" x14ac:dyDescent="0.2">
      <c r="A85" s="354" t="s">
        <v>93</v>
      </c>
      <c r="B85" s="354"/>
      <c r="C85" s="354"/>
      <c r="D85" s="354"/>
      <c r="E85" s="354"/>
      <c r="F85" s="354"/>
      <c r="G85" s="354"/>
      <c r="H85" s="354"/>
      <c r="I85" s="354"/>
      <c r="J85" s="354"/>
      <c r="K85" s="354"/>
      <c r="L85" s="118"/>
      <c r="M85" s="8"/>
    </row>
    <row r="86" spans="1:13" s="154" customFormat="1" ht="7.5" customHeight="1" x14ac:dyDescent="0.2">
      <c r="A86" s="128"/>
      <c r="B86" s="128"/>
      <c r="C86" s="128"/>
      <c r="D86" s="128"/>
      <c r="E86" s="153"/>
      <c r="F86" s="128"/>
      <c r="G86" s="128"/>
      <c r="H86" s="128"/>
      <c r="I86" s="128"/>
      <c r="J86" s="128"/>
      <c r="K86" s="128"/>
      <c r="L86" s="153"/>
      <c r="M86" s="128"/>
    </row>
    <row r="87" spans="1:13" s="154" customFormat="1" ht="14.1" customHeight="1" x14ac:dyDescent="0.2">
      <c r="A87" s="155" t="s">
        <v>110</v>
      </c>
      <c r="B87" s="156"/>
      <c r="C87" s="156"/>
      <c r="D87" s="128"/>
      <c r="E87" s="153"/>
      <c r="F87" s="128"/>
      <c r="G87" s="128"/>
      <c r="H87" s="128"/>
      <c r="I87" s="128"/>
      <c r="J87" s="128"/>
      <c r="K87" s="128"/>
      <c r="L87" s="153"/>
      <c r="M87" s="137"/>
    </row>
    <row r="88" spans="1:13" s="154" customFormat="1" ht="14.1" customHeight="1" x14ac:dyDescent="0.2">
      <c r="A88" s="156" t="s">
        <v>94</v>
      </c>
      <c r="B88" s="156"/>
      <c r="C88" s="156"/>
      <c r="D88" s="128"/>
      <c r="E88" s="153"/>
      <c r="F88" s="128"/>
      <c r="G88" s="128"/>
      <c r="H88" s="128"/>
      <c r="I88" s="128"/>
      <c r="J88" s="128"/>
      <c r="K88" s="128"/>
      <c r="L88" s="153"/>
      <c r="M88" s="137"/>
    </row>
    <row r="89" spans="1:13" s="154" customFormat="1" ht="14.1" customHeight="1" x14ac:dyDescent="0.2">
      <c r="A89" s="128"/>
      <c r="B89" s="128"/>
      <c r="C89" s="128"/>
      <c r="D89" s="128"/>
      <c r="E89" s="153"/>
      <c r="F89" s="128"/>
      <c r="G89" s="128"/>
      <c r="H89" s="128"/>
      <c r="I89" s="128"/>
      <c r="J89" s="128"/>
      <c r="K89" s="128"/>
      <c r="L89" s="153"/>
      <c r="M89" s="137"/>
    </row>
    <row r="90" spans="1:13" s="154" customFormat="1" ht="14.1" customHeight="1" x14ac:dyDescent="0.2">
      <c r="A90" s="355"/>
      <c r="B90" s="352"/>
      <c r="C90" s="352"/>
      <c r="D90" s="352"/>
      <c r="E90" s="352"/>
      <c r="F90" s="352"/>
      <c r="G90" s="352"/>
      <c r="H90" s="128"/>
      <c r="I90" s="157"/>
      <c r="J90" s="128"/>
      <c r="K90" s="128"/>
      <c r="L90" s="153"/>
      <c r="M90" s="137"/>
    </row>
    <row r="91" spans="1:13" s="154" customFormat="1" ht="14.1" customHeight="1" x14ac:dyDescent="0.2">
      <c r="A91" s="158" t="s">
        <v>95</v>
      </c>
      <c r="B91" s="158"/>
      <c r="C91" s="158"/>
      <c r="D91" s="158"/>
      <c r="E91" s="158"/>
      <c r="F91" s="158"/>
      <c r="G91" s="158"/>
      <c r="H91" s="128"/>
      <c r="I91" s="159" t="s">
        <v>96</v>
      </c>
      <c r="J91" s="128"/>
      <c r="K91" s="128"/>
      <c r="L91" s="153"/>
      <c r="M91" s="137"/>
    </row>
    <row r="92" spans="1:13" s="154" customFormat="1" ht="14.1" customHeight="1" x14ac:dyDescent="0.2">
      <c r="A92" s="128"/>
      <c r="B92" s="128"/>
      <c r="C92" s="128"/>
      <c r="D92" s="128"/>
      <c r="E92" s="153"/>
      <c r="F92" s="128"/>
      <c r="G92" s="128"/>
      <c r="H92" s="128"/>
      <c r="I92" s="128"/>
      <c r="J92" s="128"/>
      <c r="K92" s="128"/>
      <c r="L92" s="153"/>
      <c r="M92" s="137"/>
    </row>
    <row r="93" spans="1:13" s="154" customFormat="1" ht="5.0999999999999996" customHeight="1" x14ac:dyDescent="0.2">
      <c r="A93" s="356"/>
      <c r="B93" s="352"/>
      <c r="C93" s="352"/>
      <c r="D93" s="352"/>
      <c r="E93" s="352"/>
      <c r="F93" s="352"/>
      <c r="G93" s="352"/>
      <c r="H93" s="128"/>
      <c r="I93" s="128"/>
      <c r="J93" s="128"/>
      <c r="K93" s="128"/>
      <c r="L93" s="153"/>
      <c r="M93" s="137"/>
    </row>
    <row r="94" spans="1:13" s="154" customFormat="1" ht="14.1" customHeight="1" x14ac:dyDescent="0.2">
      <c r="A94" s="158" t="s">
        <v>97</v>
      </c>
      <c r="B94" s="158"/>
      <c r="C94" s="158"/>
      <c r="D94" s="158"/>
      <c r="E94" s="158"/>
      <c r="F94" s="158"/>
      <c r="G94" s="158"/>
      <c r="H94" s="128"/>
      <c r="I94" s="128"/>
      <c r="J94" s="128"/>
      <c r="K94" s="128"/>
      <c r="L94" s="153"/>
      <c r="M94" s="137"/>
    </row>
    <row r="95" spans="1:13" s="161" customFormat="1" x14ac:dyDescent="0.2">
      <c r="A95" s="160" t="s">
        <v>57</v>
      </c>
    </row>
    <row r="97" spans="5:9" hidden="1" x14ac:dyDescent="0.2">
      <c r="E97" s="162"/>
    </row>
    <row r="98" spans="5:9" hidden="1" x14ac:dyDescent="0.2">
      <c r="I98" s="162"/>
    </row>
    <row r="99" spans="5:9" hidden="1" x14ac:dyDescent="0.2">
      <c r="I99" s="162"/>
    </row>
    <row r="100" spans="5:9" hidden="1" x14ac:dyDescent="0.2">
      <c r="I100" s="162"/>
    </row>
    <row r="101" spans="5:9" hidden="1" x14ac:dyDescent="0.2">
      <c r="I101" s="162"/>
    </row>
    <row r="102" spans="5:9" hidden="1" x14ac:dyDescent="0.2">
      <c r="I102" s="162"/>
    </row>
    <row r="103" spans="5:9" x14ac:dyDescent="0.2"/>
  </sheetData>
  <sheetProtection algorithmName="SHA-512" hashValue="AzzdzyBX1o3IuXmD5kIHipPPsaVCDr4pyjrNKCWJjU+r6ke1puPdOtFmdQ8kOrD+X/YsT8xV9Z/bq+MXqIz85g==" saltValue="DIdeiZ10gUV24HqvsrSVyw==" spinCount="100000" sheet="1" insertRows="0"/>
  <mergeCells count="137">
    <mergeCell ref="A84:K84"/>
    <mergeCell ref="A90:G90"/>
    <mergeCell ref="A93:G93"/>
    <mergeCell ref="E77:E78"/>
    <mergeCell ref="G77:G78"/>
    <mergeCell ref="I77:I78"/>
    <mergeCell ref="K77:K78"/>
    <mergeCell ref="M77:M78"/>
    <mergeCell ref="G79:G80"/>
    <mergeCell ref="I79:I80"/>
    <mergeCell ref="K79:K80"/>
    <mergeCell ref="M79:M80"/>
    <mergeCell ref="A85:K85"/>
    <mergeCell ref="E73:E74"/>
    <mergeCell ref="G73:G74"/>
    <mergeCell ref="I73:I74"/>
    <mergeCell ref="K73:K74"/>
    <mergeCell ref="M73:M74"/>
    <mergeCell ref="E75:E76"/>
    <mergeCell ref="G75:G76"/>
    <mergeCell ref="I75:I76"/>
    <mergeCell ref="K75:K76"/>
    <mergeCell ref="M75:M76"/>
    <mergeCell ref="G61:G62"/>
    <mergeCell ref="I61:I62"/>
    <mergeCell ref="K61:K62"/>
    <mergeCell ref="M61:M62"/>
    <mergeCell ref="K68:K70"/>
    <mergeCell ref="M68:M70"/>
    <mergeCell ref="E71:E72"/>
    <mergeCell ref="G71:G72"/>
    <mergeCell ref="I71:I72"/>
    <mergeCell ref="K71:K72"/>
    <mergeCell ref="M71:M72"/>
    <mergeCell ref="A64:E64"/>
    <mergeCell ref="A67:C67"/>
    <mergeCell ref="A68:C70"/>
    <mergeCell ref="E68:E70"/>
    <mergeCell ref="G68:G70"/>
    <mergeCell ref="I68:I70"/>
    <mergeCell ref="E57:E58"/>
    <mergeCell ref="G57:G58"/>
    <mergeCell ref="I57:I58"/>
    <mergeCell ref="K57:K58"/>
    <mergeCell ref="M57:M58"/>
    <mergeCell ref="E59:E60"/>
    <mergeCell ref="G59:G60"/>
    <mergeCell ref="I59:I60"/>
    <mergeCell ref="K59:K60"/>
    <mergeCell ref="M59:M60"/>
    <mergeCell ref="M50:M52"/>
    <mergeCell ref="E53:E54"/>
    <mergeCell ref="G53:G54"/>
    <mergeCell ref="I53:I54"/>
    <mergeCell ref="K53:K54"/>
    <mergeCell ref="M53:M54"/>
    <mergeCell ref="E55:E56"/>
    <mergeCell ref="G55:G56"/>
    <mergeCell ref="I55:I56"/>
    <mergeCell ref="K55:K56"/>
    <mergeCell ref="M55:M56"/>
    <mergeCell ref="B43:F43"/>
    <mergeCell ref="B44:F44"/>
    <mergeCell ref="B45:F45"/>
    <mergeCell ref="A49:C49"/>
    <mergeCell ref="A50:C52"/>
    <mergeCell ref="E50:E52"/>
    <mergeCell ref="G37:G38"/>
    <mergeCell ref="I37:I38"/>
    <mergeCell ref="K37:K38"/>
    <mergeCell ref="G50:G52"/>
    <mergeCell ref="I50:I52"/>
    <mergeCell ref="K50:K52"/>
    <mergeCell ref="M37:M38"/>
    <mergeCell ref="B41:F41"/>
    <mergeCell ref="B42:F42"/>
    <mergeCell ref="E33:E34"/>
    <mergeCell ref="G33:G34"/>
    <mergeCell ref="I33:I34"/>
    <mergeCell ref="K33:K34"/>
    <mergeCell ref="M33:M34"/>
    <mergeCell ref="E35:E36"/>
    <mergeCell ref="G35:G36"/>
    <mergeCell ref="I35:I36"/>
    <mergeCell ref="K35:K36"/>
    <mergeCell ref="M35:M36"/>
    <mergeCell ref="E29:E30"/>
    <mergeCell ref="G29:G30"/>
    <mergeCell ref="I29:I30"/>
    <mergeCell ref="K29:K30"/>
    <mergeCell ref="M29:M30"/>
    <mergeCell ref="E31:E32"/>
    <mergeCell ref="G31:G32"/>
    <mergeCell ref="I31:I32"/>
    <mergeCell ref="K31:K32"/>
    <mergeCell ref="M31:M32"/>
    <mergeCell ref="A26:C28"/>
    <mergeCell ref="E26:E28"/>
    <mergeCell ref="G26:G28"/>
    <mergeCell ref="I26:I28"/>
    <mergeCell ref="K26:K28"/>
    <mergeCell ref="M26:M28"/>
    <mergeCell ref="G19:G20"/>
    <mergeCell ref="I19:I20"/>
    <mergeCell ref="K19:K20"/>
    <mergeCell ref="M19:M20"/>
    <mergeCell ref="A22:E22"/>
    <mergeCell ref="A25:C25"/>
    <mergeCell ref="E15:E16"/>
    <mergeCell ref="G15:G16"/>
    <mergeCell ref="I15:I16"/>
    <mergeCell ref="K15:K16"/>
    <mergeCell ref="M15:M16"/>
    <mergeCell ref="E17:E18"/>
    <mergeCell ref="G17:G18"/>
    <mergeCell ref="I17:I18"/>
    <mergeCell ref="K17:K18"/>
    <mergeCell ref="M17:M18"/>
    <mergeCell ref="E11:E12"/>
    <mergeCell ref="G11:G12"/>
    <mergeCell ref="I11:I12"/>
    <mergeCell ref="K11:K12"/>
    <mergeCell ref="M11:M12"/>
    <mergeCell ref="E13:E14"/>
    <mergeCell ref="G13:G14"/>
    <mergeCell ref="I13:I14"/>
    <mergeCell ref="K13:K14"/>
    <mergeCell ref="M13:M14"/>
    <mergeCell ref="A3:M3"/>
    <mergeCell ref="A4:M4"/>
    <mergeCell ref="A6:C6"/>
    <mergeCell ref="A7:C9"/>
    <mergeCell ref="E7:E9"/>
    <mergeCell ref="G7:G9"/>
    <mergeCell ref="I7:I9"/>
    <mergeCell ref="K7:K9"/>
    <mergeCell ref="M7:M9"/>
  </mergeCells>
  <pageMargins left="0.5" right="0.25" top="0.75" bottom="0.5" header="0.3" footer="0.3"/>
  <pageSetup scale="87" fitToHeight="500" orientation="landscape" r:id="rId1"/>
  <rowBreaks count="1" manualBreakCount="1">
    <brk id="47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351D9FB2446041A3B1DF288C98E0B5" ma:contentTypeVersion="20" ma:contentTypeDescription="Create a new document." ma:contentTypeScope="" ma:versionID="63eeaddb12517cce73d28140dbbf4729">
  <xsd:schema xmlns:xsd="http://www.w3.org/2001/XMLSchema" xmlns:xs="http://www.w3.org/2001/XMLSchema" xmlns:p="http://schemas.microsoft.com/office/2006/metadata/properties" xmlns:ns2="07c3ece8-5556-4c64-ad2e-44a3ee6bbad4" xmlns:ns3="11b8b724-a35a-4e69-bfd6-c3eeff9b847f" targetNamespace="http://schemas.microsoft.com/office/2006/metadata/properties" ma:root="true" ma:fieldsID="57ef6826afd1f5f50a87b9b93877e6d6" ns2:_="" ns3:_="">
    <xsd:import namespace="07c3ece8-5556-4c64-ad2e-44a3ee6bbad4"/>
    <xsd:import namespace="11b8b724-a35a-4e69-bfd6-c3eeff9b847f"/>
    <xsd:element name="properties">
      <xsd:complexType>
        <xsd:sequence>
          <xsd:element name="documentManagement">
            <xsd:complexType>
              <xsd:all>
                <xsd:element ref="ns2:ApprovalProcessId" minOccurs="0"/>
                <xsd:element ref="ns2:ApprovalProcessLink" minOccurs="0"/>
                <xsd:element ref="ns2:ApprovalProcessTitle" minOccurs="0"/>
                <xsd:element ref="ns2:UploadedBy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3ece8-5556-4c64-ad2e-44a3ee6bbad4" elementFormDefault="qualified">
    <xsd:import namespace="http://schemas.microsoft.com/office/2006/documentManagement/types"/>
    <xsd:import namespace="http://schemas.microsoft.com/office/infopath/2007/PartnerControls"/>
    <xsd:element name="ApprovalProcessId" ma:index="8" nillable="true" ma:displayName="Approval Process Id" ma:decimals="0" ma:format="Dropdown" ma:indexed="true" ma:internalName="ApprovalProcessId" ma:percentage="FALSE">
      <xsd:simpleType>
        <xsd:restriction base="dms:Number"/>
      </xsd:simpleType>
    </xsd:element>
    <xsd:element name="ApprovalProcessLink" ma:index="9" nillable="true" ma:displayName="Approval Process Link" ma:format="Hyperlink" ma:internalName="ApprovalProcess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pprovalProcessTitle" ma:index="10" nillable="true" ma:displayName="Approval Process Title" ma:format="Dropdown" ma:indexed="true" ma:internalName="ApprovalProcessTitle">
      <xsd:simpleType>
        <xsd:restriction base="dms:Text">
          <xsd:maxLength value="255"/>
        </xsd:restriction>
      </xsd:simpleType>
    </xsd:element>
    <xsd:element name="UploadedBy" ma:index="11" nillable="true" ma:displayName="Uploaded By" ma:format="Dropdown" ma:indexed="true" ma:list="UserInfo" ma:SharePointGroup="0" ma:internalName="Upload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593c1e6-1b19-43fc-8c97-9917042d44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8b724-a35a-4e69-bfd6-c3eeff9b84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8825aff-5f54-40f4-9601-c499884e4f03}" ma:internalName="TaxCatchAll" ma:showField="CatchAllData" ma:web="11b8b724-a35a-4e69-bfd6-c3eeff9b8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ProcessId xmlns="07c3ece8-5556-4c64-ad2e-44a3ee6bbad4">545</ApprovalProcessId>
    <ApprovalProcessTitle xmlns="07c3ece8-5556-4c64-ad2e-44a3ee6bbad4">APS 011 - Biennial Review: Benefits Proportional by MOF</ApprovalProcessTitle>
    <ApprovalProcessLink xmlns="07c3ece8-5556-4c64-ad2e-44a3ee6bbad4">
      <Url>https://txcomptroller.sharepoint.com/sites/FiscalMgmt/SFS/FD/_layouts/15/listform.aspx?PageType=4&amp;ListId=41b945b2%2Dba2b%2D486e%2D9e9c%2D93feb8018a13&amp;ID=545&amp;ContentTypeID=0x0100041D1C02EA020145ACAC82110F55168D</Url>
      <Description>https://txcomptroller.sharepoint.com/sites/FiscalMgmt/SFS/FD/_layouts/15/listform.aspx?PageType=4&amp;ListId=41b945b2%2Dba2b%2D486e%2D9e9c%2D93feb8018a13&amp;ID=545&amp;ContentTypeID=0x0100041D1C02EA020145ACAC82110F55168D</Description>
    </ApprovalProcessLink>
    <UploadedBy xmlns="07c3ece8-5556-4c64-ad2e-44a3ee6bbad4">
      <UserInfo>
        <DisplayName>Alison Cowden</DisplayName>
        <AccountId>904</AccountId>
        <AccountType/>
      </UserInfo>
    </UploadedBy>
    <TaxCatchAll xmlns="11b8b724-a35a-4e69-bfd6-c3eeff9b847f" xsi:nil="true"/>
    <lcf76f155ced4ddcb4097134ff3c332f xmlns="07c3ece8-5556-4c64-ad2e-44a3ee6bbad4">
      <Terms xmlns="http://schemas.microsoft.com/office/infopath/2007/PartnerControls"/>
    </lcf76f155ced4ddcb4097134ff3c332f>
  </documentManagement>
</p:properties>
</file>

<file path=customXml/item4.xml><?xml version="1.0" encoding="utf-8"?>
<?mso-contentType ?>
<SharedContentType xmlns="Microsoft.SharePoint.Taxonomy.ContentTypeSync" SourceId="7593c1e6-1b19-43fc-8c97-9917042d440b" ContentTypeId="0x01" PreviousValue="true"/>
</file>

<file path=customXml/itemProps1.xml><?xml version="1.0" encoding="utf-8"?>
<ds:datastoreItem xmlns:ds="http://schemas.openxmlformats.org/officeDocument/2006/customXml" ds:itemID="{99D350CD-CDF3-4033-A623-776D592B33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c3ece8-5556-4c64-ad2e-44a3ee6bbad4"/>
    <ds:schemaRef ds:uri="11b8b724-a35a-4e69-bfd6-c3eeff9b8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5CD290-2B37-4438-93EA-09C25C144B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574A15-4DD1-4B00-9E63-0B05F0492336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11b8b724-a35a-4e69-bfd6-c3eeff9b847f"/>
    <ds:schemaRef ds:uri="07c3ece8-5556-4c64-ad2e-44a3ee6bbad4"/>
  </ds:schemaRefs>
</ds:datastoreItem>
</file>

<file path=customXml/itemProps4.xml><?xml version="1.0" encoding="utf-8"?>
<ds:datastoreItem xmlns:ds="http://schemas.openxmlformats.org/officeDocument/2006/customXml" ds:itemID="{0A998ABE-F719-47EA-9C6F-7AB1282DAA3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AGY, Section I</vt:lpstr>
      <vt:lpstr>AGY, Section II</vt:lpstr>
      <vt:lpstr>'AGY, Section I'!Print_Area</vt:lpstr>
      <vt:lpstr>'AGY, Section II'!Print_Area</vt:lpstr>
    </vt:vector>
  </TitlesOfParts>
  <Manager/>
  <Company>Texas Comptroller of Public Accounts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Miller</dc:creator>
  <cp:keywords/>
  <dc:description/>
  <cp:lastModifiedBy>Alison Cowden</cp:lastModifiedBy>
  <cp:revision/>
  <dcterms:created xsi:type="dcterms:W3CDTF">2016-10-11T19:49:34Z</dcterms:created>
  <dcterms:modified xsi:type="dcterms:W3CDTF">2023-11-28T21:55:44Z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0x010100B9351D9FB2446041A3B1DF288C98E0B5</vt:lpwstr>
  </property>
</Properties>
</file>